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08483a88d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d187ae2e14b4b46"/>
    <x:sheet xmlns:r="http://schemas.openxmlformats.org/officeDocument/2006/relationships" name="Corsi" sheetId="2" r:id="R292efc3efd054473"/>
    <x:sheet xmlns:r="http://schemas.openxmlformats.org/officeDocument/2006/relationships" name="Iscrizioni" sheetId="3" r:id="Rc020428ddeb74c55"/>
    <x:sheet xmlns:r="http://schemas.openxmlformats.org/officeDocument/2006/relationships" name="Pagamenti" sheetId="4" r:id="R295579aded454548"/>
    <x:sheet xmlns:r="http://schemas.openxmlformats.org/officeDocument/2006/relationships" name="Spese" sheetId="5" r:id="R0aa42bccfc524481"/>
    <x:sheet xmlns:r="http://schemas.openxmlformats.org/officeDocument/2006/relationships" name="Partecipanti" sheetId="6" r:id="R267e95b1557a4398"/>
    <x:sheet xmlns:r="http://schemas.openxmlformats.org/officeDocument/2006/relationships" name="Come usare" sheetId="7" r:id="R3cd603e5d3a44d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€&quot; #,##0.00;[Red](&quot;€&quot; #,##0.00);&quot;–&quot;"/>
    <x:numFmt numFmtId="201" formatCode="dd/mm/yyyy"/>
    <x:numFmt numFmtId="202" formatCode="mmm yyyy"/>
  </x:numFmts>
  <x:fonts count="20">
    <x:font>
      <x:sz val="11"/>
      <x:name val="Carlito"/>
    </x:font>
    <x:font>
      <x:sz val="10"/>
      <x:color rgb="FF24364B"/>
      <x:name val="Arial"/>
    </x:font>
    <x:font>
      <x:b/>
      <x:sz val="16"/>
      <x:color rgb="FF11345E"/>
      <x:name val="Arial"/>
    </x:font>
    <x:font>
      <x:sz val="10"/>
      <x:color rgb="FF667C91"/>
      <x:name val="Arial"/>
    </x:font>
    <x:font>
      <x:i/>
      <x:sz val="9"/>
      <x:color rgb="FF8A660F"/>
      <x:name val="Arial"/>
    </x:font>
    <x:font>
      <x:b/>
      <x:sz val="10"/>
      <x:color rgb="FFFFFFFF"/>
      <x:name val="Arial"/>
    </x:font>
    <x:font>
      <x:sz val="10"/>
      <x:color rgb="FF1E5CA8"/>
      <x:name val="Arial"/>
    </x:font>
    <x:font>
      <x:sz val="10"/>
      <x:color rgb="FF16734F"/>
      <x:name val="Arial"/>
    </x:font>
    <x:font>
      <x:b/>
      <x:sz val="17"/>
      <x:color rgb="FF11345E"/>
      <x:name val="Arial"/>
    </x:font>
    <x:font>
      <x:b/>
      <x:sz val="9"/>
      <x:color rgb="FF667C91"/>
      <x:name val="Arial"/>
    </x:font>
    <x:font>
      <x:b/>
      <x:sz val="15"/>
      <x:color rgb="FF11345E"/>
      <x:name val="Arial"/>
    </x:font>
    <x:font>
      <x:b/>
      <x:sz val="15"/>
      <x:color rgb="FF16734F"/>
      <x:name val="Arial"/>
    </x:font>
    <x:font>
      <x:b/>
      <x:sz val="12"/>
      <x:color rgb="FF11345E"/>
      <x:name val="Arial"/>
    </x:font>
    <x:font>
      <x:b/>
      <x:sz val="11"/>
      <x:color rgb="FF1E5CA8"/>
      <x:name val="Arial"/>
    </x:font>
    <x:font>
      <x:b/>
      <x:sz val="10"/>
      <x:color rgb="FF11345E"/>
      <x:name val="Arial"/>
    </x:font>
    <x:font>
      <x:b/>
      <x:sz val="11"/>
      <x:color rgb="FF11345E"/>
      <x:name val="Arial"/>
    </x:font>
    <x:font>
      <x:i/>
      <x:sz val="9"/>
      <x:color rgb="FF667C91"/>
      <x:name val="Arial"/>
    </x:font>
    <x:font>
      <x:sz val="11"/>
      <x:color rgb="FF24364B"/>
      <x:name val="Arial"/>
    </x:font>
    <x:font>
      <x:b/>
      <x:sz val="10"/>
      <x:color rgb="FF1E5CA8"/>
      <x:name val="Arial"/>
    </x:font>
    <x:font>
      <x:i/>
      <x:sz val="10"/>
      <x:color rgb="FF667C9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6FC"/>
      </x:patternFill>
    </x:fill>
    <x:fill>
      <x:patternFill patternType="solid">
        <x:fgColor rgb="FF11345E"/>
      </x:patternFill>
    </x:fill>
    <x:fill>
      <x:patternFill patternType="solid">
        <x:fgColor rgb="FFFFF4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200" fontId="10" fillId="2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200" fontId="11" fillId="2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vertical="center"/>
    </x:xf>
    <x:xf numFmtId="200" fontId="14" fillId="2" borderId="0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/>
    <x:xf numFmtId="0" fontId="2" fillId="0" borderId="0" xfId="0" applyNumberFormat="1" applyFont="1" applyFill="1" applyBorder="1"/>
    <x:xf numFmtId="0" fontId="17" fillId="2" borderId="0" xfId="0" applyNumberFormat="1" applyFont="1" applyFill="1" applyBorder="1"/>
    <x:xf numFmtId="0" fontId="12" fillId="2" borderId="0" xfId="0" applyNumberFormat="1" applyFont="1" applyFill="1" applyBorder="1"/>
    <x:xf numFmtId="0" fontId="18" fillId="0" borderId="0" xfId="0" applyNumberFormat="1" applyFont="1" applyFill="1" applyBorder="1"/>
    <x:xf numFmtId="0" fontId="12" fillId="0" borderId="0" xfId="0" applyNumberFormat="1" applyFont="1" applyFill="1" applyBorder="1"/>
    <x:xf numFmtId="0" fontId="19" fillId="0" borderId="0" xfId="0" applyNumberFormat="1" applyFont="1" applyFill="1" applyBorder="1"/>
  </x:cellXfs>
  <x:cellStyles count="1">
    <x:cellStyle name="Normal" xfId="0"/>
  </x:cellStyles>
  <x:dxfs count="13"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color rgb="FF176E4B"/>
      </x:font>
      <x:fill>
        <x:patternFill patternType="solid">
          <x:bgColor rgb="FFE4F6ED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  <x:dxf>
      <x:font>
        <x:b/>
        <x:color rgb="FFA82626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2fc4858254d40" /><Relationship Type="http://schemas.openxmlformats.org/officeDocument/2006/relationships/theme" Target="/xl/theme/theme1.xml" Id="R0f0630b90b4f4609" /><Relationship Type="http://schemas.openxmlformats.org/officeDocument/2006/relationships/sharedStrings" Target="/xl/sharedStrings.xml" Id="Rb5c5ada4ec5647a3" /><Relationship Type="http://schemas.openxmlformats.org/officeDocument/2006/relationships/worksheet" Target="/xl/worksheets/sheet1.xml" Id="Rbd187ae2e14b4b46" /><Relationship Type="http://schemas.openxmlformats.org/officeDocument/2006/relationships/worksheet" Target="/xl/worksheets/sheet2.xml" Id="R292efc3efd054473" /><Relationship Type="http://schemas.openxmlformats.org/officeDocument/2006/relationships/worksheet" Target="/xl/worksheets/sheet3.xml" Id="Rc020428ddeb74c55" /><Relationship Type="http://schemas.openxmlformats.org/officeDocument/2006/relationships/worksheet" Target="/xl/worksheets/sheet4.xml" Id="R295579aded454548" /><Relationship Type="http://schemas.openxmlformats.org/officeDocument/2006/relationships/worksheet" Target="/xl/worksheets/sheet5.xml" Id="R0aa42bccfc524481" /><Relationship Type="http://schemas.openxmlformats.org/officeDocument/2006/relationships/worksheet" Target="/xl/worksheets/sheet6.xml" Id="R267e95b1557a4398" /><Relationship Type="http://schemas.openxmlformats.org/officeDocument/2006/relationships/worksheet" Target="/xl/worksheets/sheet7.xml" Id="R3cd603e5d3a44d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97310facc214c54" /><Relationship Type="http://schemas.openxmlformats.org/officeDocument/2006/relationships/chart" Target="/xl/drawings/charts/chart2.xml" Id="R52a27e3e896f489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Incassi e spese per corso (€)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Incassi €</c:v>
          </c:tx>
          <c:spPr>
            <a:solidFill xmlns:a="http://schemas.openxmlformats.org/drawingml/2006/main">
              <a:srgbClr val="1E5CA8"/>
            </a:solidFill>
          </c:spPr>
          <c:invertIfNegative val="0"/>
          <c:cat>
            <c:strRef>
              <c:f>'Dashboard'!$B$20:$B$27</c:f>
              <c:strCache>
                <c:ptCount val="0"/>
              </c:strCache>
            </c:strRef>
          </c:cat>
          <c:val>
            <c:numRef>
              <c:f>'Dashboard'!$E$20:$E$27</c:f>
              <c:numCache>
                <c:formatCode>"€" #,##0.00;[Red]("€" #,##0.00);"–"</c:formatCode>
                <c:ptCount val="0"/>
              </c:numCache>
            </c:numRef>
          </c:val>
        </c:ser>
        <c:ser>
          <c:idx val="1"/>
          <c:order val="1"/>
          <c:tx>
            <c:v>Spese €</c:v>
          </c:tx>
          <c:spPr>
            <a:solidFill xmlns:a="http://schemas.openxmlformats.org/drawingml/2006/main">
              <a:srgbClr val="F2A43A"/>
            </a:solidFill>
          </c:spPr>
          <c:invertIfNegative val="0"/>
          <c:cat>
            <c:strRef>
              <c:f>'Dashboard'!$B$20:$B$27</c:f>
              <c:strCache>
                <c:ptCount val="0"/>
              </c:strCache>
            </c:strRef>
          </c:cat>
          <c:val>
            <c:numRef>
              <c:f>'Dashboard'!$G$20:$G$27</c:f>
              <c:numCache>
                <c:formatCode>"€" #,##0.00;[Red]("€" #,##0.00);"–"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€&quot;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Incassi e spese mensili (€)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Incassi €</c:v>
          </c:tx>
          <c:spPr>
            <a:ln xmlns:a="http://schemas.openxmlformats.org/drawingml/2006/main" w="19050">
              <a:solidFill>
                <a:srgbClr val="1E5CA8"/>
              </a:solidFill>
              <a:prstDash val="solid"/>
            </a:ln>
          </c:spPr>
          <c:marker>
            <c:symbol val="none"/>
          </c:marker>
          <c:cat>
            <c:strRef>
              <c:f>'Dashboard'!$B$43:$B$54</c:f>
              <c:strCache>
                <c:ptCount val="0"/>
              </c:strCache>
            </c:strRef>
          </c:cat>
          <c:val>
            <c:numRef>
              <c:f>'Dashboard'!$C$43:$C$54</c:f>
              <c:numCache>
                <c:formatCode>"€" #,##0.00;[Red]("€" #,##0.00);"–"</c:formatCode>
                <c:ptCount val="0"/>
              </c:numCache>
            </c:numRef>
          </c:val>
          <c:smooth val="0"/>
        </c:ser>
        <c:ser>
          <c:idx val="1"/>
          <c:order val="1"/>
          <c:tx>
            <c:v>Spese €</c:v>
          </c:tx>
          <c:spPr>
            <a:ln xmlns:a="http://schemas.openxmlformats.org/drawingml/2006/main" w="19050">
              <a:solidFill>
                <a:srgbClr val="F2A43A"/>
              </a:solidFill>
              <a:prstDash val="solid"/>
            </a:ln>
          </c:spPr>
          <c:marker>
            <c:symbol val="none"/>
          </c:marker>
          <c:cat>
            <c:strRef>
              <c:f>'Dashboard'!$B$43:$B$54</c:f>
              <c:strCache>
                <c:ptCount val="0"/>
              </c:strCache>
            </c:strRef>
          </c:cat>
          <c:val>
            <c:numRef>
              <c:f>'Dashboard'!$D$43:$D$54</c:f>
              <c:numCache>
                <c:formatCode>"€" #,##0.00;[Red]("€" #,##0.00);"–"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€&quot;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17</xdr:row>
      <xdr:rowOff>0</xdr:rowOff>
    </xdr:from>
    <xdr:to>
      <xdr:col>20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97310facc214c54"/>
        </a:graphicData>
      </a:graphic>
    </xdr:graphicFrame>
    <xdr:clientData/>
  </xdr:twoCellAnchor>
  <xdr:twoCellAnchor>
    <xdr:from>
      <xdr:col>10</xdr:col>
      <xdr:colOff>0</xdr:colOff>
      <xdr:row>38</xdr:row>
      <xdr:rowOff>0</xdr:rowOff>
    </xdr:from>
    <xdr:to>
      <xdr:col>20</xdr:col>
      <xdr:colOff>0</xdr:colOff>
      <xdr:row>56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a27e3e896f489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blCorsi" displayName="tblCorsi" ref="A6:P46" headerRowCount="1" totalsRowCount="0" totalsRowShown="0">
  <x:autoFilter ref="A6:P46"/>
  <x:tableColumns count="16">
    <x:tableColumn id="1" name="ID_Corso"/>
    <x:tableColumn id="2" name="Titolo"/>
    <x:tableColumn id="3" name="Categoria"/>
    <x:tableColumn id="4" name="Modalita"/>
    <x:tableColumn id="5" name="Data_Inizio"/>
    <x:tableColumn id="6" name="Data_Fine"/>
    <x:tableColumn id="7" name="Prezzo_Standard"/>
    <x:tableColumn id="8" name="Capienza"/>
    <x:tableColumn id="9" name="Iscritti"/>
    <x:tableColumn id="10" name="Quote_Concordate"/>
    <x:tableColumn id="11" name="Incassato"/>
    <x:tableColumn id="12" name="Da_Incassare"/>
    <x:tableColumn id="13" name="Spese"/>
    <x:tableColumn id="14" name="Saldo_Cassa"/>
    <x:tableColumn id="15" name="Stato"/>
    <x:tableColumn id="16" name="Controll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3" name="tblIscrizioni" displayName="tblIscrizioni" ref="A6:K146" headerRowCount="1" totalsRowCount="0" totalsRowShown="0">
  <x:autoFilter ref="A6:K146"/>
  <x:tableColumns count="11">
    <x:tableColumn id="1" name="ID_Iscrizione"/>
    <x:tableColumn id="2" name="ID_Corso"/>
    <x:tableColumn id="3" name="ID_Partecipante"/>
    <x:tableColumn id="4" name="Data_Iscrizione"/>
    <x:tableColumn id="5" name="Quota_Concordata"/>
    <x:tableColumn id="6" name="Scadenza"/>
    <x:tableColumn id="7" name="Incassato"/>
    <x:tableColumn id="8" name="Residuo"/>
    <x:tableColumn id="9" name="Stato_Pagamento"/>
    <x:tableColumn id="10" name="Note"/>
    <x:tableColumn id="11" name="Controllo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4" name="tblPagamenti" displayName="tblPagamenti" ref="A6:H246" headerRowCount="1" totalsRowCount="0" totalsRowShown="0">
  <x:autoFilter ref="A6:H246"/>
  <x:tableColumns count="8">
    <x:tableColumn id="1" name="ID_Pagamento"/>
    <x:tableColumn id="2" name="ID_Iscrizione"/>
    <x:tableColumn id="3" name="Data_Incasso"/>
    <x:tableColumn id="4" name="Importo"/>
    <x:tableColumn id="5" name="Metodo"/>
    <x:tableColumn id="6" name="Rif_Documento"/>
    <x:tableColumn id="7" name="Note"/>
    <x:tableColumn id="8" name="Controllo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5" name="tblSpese" displayName="tblSpese" ref="A6:I146" headerRowCount="1" totalsRowCount="0" totalsRowShown="0">
  <x:autoFilter ref="A6:I146"/>
  <x:tableColumns count="9">
    <x:tableColumn id="1" name="ID_Spesa"/>
    <x:tableColumn id="2" name="ID_Corso"/>
    <x:tableColumn id="3" name="Data_Spesa"/>
    <x:tableColumn id="4" name="Categoria"/>
    <x:tableColumn id="5" name="Descrizione"/>
    <x:tableColumn id="6" name="Importo"/>
    <x:tableColumn id="7" name="Metodo"/>
    <x:tableColumn id="8" name="Rif_Documento"/>
    <x:tableColumn id="9" name="Controllo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2" name="tblPartecipanti" displayName="tblPartecipanti" ref="A6:F106" headerRowCount="1" totalsRowCount="0" totalsRowShown="0">
  <x:autoFilter ref="A6:F106"/>
  <x:tableColumns count="6">
    <x:tableColumn id="1" name="ID_Partecipante"/>
    <x:tableColumn id="2" name="Nome"/>
    <x:tableColumn id="3" name="Cognome"/>
    <x:tableColumn id="4" name="Email"/>
    <x:tableColumn id="5" name="Telefono"/>
    <x:tableColumn id="6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95aa5ad05ca437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bcf884275744ea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b8858f34c97488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6feacac660b404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d29e386b44b4d3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385c9611aae4170" /></Relationships>
</file>

<file path=xl/worksheets/sheet1.xml><?xml version="1.0" encoding="utf-8"?>
<x:worksheet xmlns:x="http://schemas.openxmlformats.org/spreadsheetml/2006/main">
  <x:sheetPr>
    <x:tabColor rgb="FF11345E"/>
  </x:sheetPr>
  <x:sheetViews>
    <x:sheetView showGridLines="0" workbookViewId="0"/>
  </x:sheetViews>
  <x:sheetFormatPr defaultRowHeight="15"/>
  <x:cols>
    <x:col min="1" max="1" width="3" hidden="0" customWidth="1"/>
    <x:col min="2" max="2" width="3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2"/>
      <x:c r="B2" s="16" t="str">
        <x:v>steXai  GESTIONE CORSI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"/>
      <x:c r="B3" s="4" t="str">
        <x:v>Controllo economico aggiornato dai registri • euro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5" customHeight="1">
      <x:c r="A4" s="2"/>
      <x:c r="B4" s="5"/>
      <x:c r="C4" s="5"/>
      <x:c r="D4" s="5"/>
      <x:c r="E4" s="5"/>
      <x:c r="F4" s="5"/>
      <x:c r="G4" s="5"/>
      <x:c r="H4" s="5"/>
      <x:c r="I4" s="5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>
      <x:c r="A6" s="2"/>
      <x:c r="B6" s="17" t="str">
        <x:v>CORSI INSERITI</x:v>
      </x:c>
      <x:c r="C6" s="2"/>
      <x:c r="D6" s="2"/>
      <x:c r="E6" s="17" t="str">
        <x:v>ISCRIZIONI</x:v>
      </x:c>
      <x:c r="F6" s="2"/>
      <x:c r="G6" s="2"/>
      <x:c r="H6" s="17" t="str">
        <x:v>QUOTE CONCORDATE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>
      <x:c r="A7" s="2"/>
      <x:c r="B7" s="2"/>
      <x:c r="C7" s="19" t="n">
        <x:f>COUNTA(Corsi!$A$7:$A$46)</x:f>
        <x:v>3</x:v>
      </x:c>
      <x:c r="D7" s="2"/>
      <x:c r="E7" s="2"/>
      <x:c r="F7" s="19" t="n">
        <x:f>COUNTA(Iscrizioni!$A$7:$A$146)</x:f>
        <x:v>6</x:v>
      </x:c>
      <x:c r="G7" s="2"/>
      <x:c r="H7" s="2"/>
      <x:c r="I7" s="20" t="n">
        <x:f>SUM(Iscrizioni!$E$7:$E$146)</x:f>
        <x:v>720</x:v>
      </x:c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>
      <x:c r="A10" s="2"/>
      <x:c r="B10" s="17" t="str">
        <x:v>INCASSI RICEVUTI</x:v>
      </x:c>
      <x:c r="C10" s="2"/>
      <x:c r="D10" s="2"/>
      <x:c r="E10" s="17" t="str">
        <x:v>DA INCASSARE</x:v>
      </x:c>
      <x:c r="F10" s="2"/>
      <x:c r="G10" s="2"/>
      <x:c r="H10" s="17" t="str">
        <x:v>SPESE PAGATE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>
      <x:c r="A11" s="2"/>
      <x:c r="B11" s="2"/>
      <x:c r="C11" s="20" t="n">
        <x:f>SUM(Pagamenti!$D$7:$D$246)</x:f>
        <x:v>470</x:v>
      </x:c>
      <x:c r="D11" s="2"/>
      <x:c r="E11" s="2"/>
      <x:c r="F11" s="20" t="n">
        <x:f>SUMIF(Iscrizioni!$H$7:$H$146,"&gt;0",Iscrizioni!$H$7:$H$146)</x:f>
        <x:v>250</x:v>
      </x:c>
      <x:c r="G11" s="2"/>
      <x:c r="H11" s="2"/>
      <x:c r="I11" s="20" t="n">
        <x:f>SUM(Spese!$F$7:$F$146)</x:f>
        <x:v>140</x:v>
      </x:c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>
      <x:c r="A14" s="2"/>
      <x:c r="B14" s="17" t="str">
        <x:v>SALDO DI CASSA</x:v>
      </x:c>
      <x:c r="C14" s="2"/>
      <x:c r="D14" s="2"/>
      <x:c r="E14" s="17" t="str">
        <x:v>QUOTE SCADUTE</x:v>
      </x:c>
      <x:c r="F14" s="2"/>
      <x:c r="G14" s="2"/>
      <x:c r="H14" s="17" t="str">
        <x:v>MOVIMENTI DA VERIFICARE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>
      <x:c r="A15" s="2"/>
      <x:c r="B15" s="2"/>
      <x:c r="C15" s="23" t="n">
        <x:f>C11-I11</x:f>
        <x:v>330</x:v>
      </x:c>
      <x:c r="D15" s="2"/>
      <x:c r="E15" s="2"/>
      <x:c r="F15" s="20" t="n">
        <x:f>SUMIFS(Iscrizioni!$H$7:$H$146,Iscrizioni!$F$7:$F$146,"&lt;"&amp;TODAY(),Iscrizioni!$F$7:$F$146,"&gt;0",Iscrizioni!$H$7:$H$146,"&gt;0")</x:f>
        <x:v>60</x:v>
      </x:c>
      <x:c r="G15" s="2"/>
      <x:c r="H15" s="2"/>
      <x:c r="I15" s="19" t="n">
        <x:f>COUNTIF(Iscrizioni!$K$7:$K$146,"VERIFICA ID")+COUNTIF(Pagamenti!$H$7:$H$246,"VERIFICA")+COUNTIF(Spese!$I$7:$I$146,"VERIFICA")+COUNTIF(Corsi!$P$7:$P$46,"ID DUPLICATO")</x:f>
        <x:v>0</x:v>
      </x:c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>
      <x:c r="A18" s="2"/>
      <x:c r="B18" s="24" t="str">
        <x:v>RISULTATI PER CORSO</x:v>
      </x:c>
      <x:c r="C18" s="24"/>
      <x:c r="D18" s="24"/>
      <x:c r="E18" s="24"/>
      <x:c r="F18" s="24"/>
      <x:c r="G18" s="24"/>
      <x:c r="H18" s="24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28" customHeight="1">
      <x:c r="A19" s="2"/>
      <x:c r="B19" s="9" t="str">
        <x:v>Corso</x:v>
      </x:c>
      <x:c r="C19" s="9" t="str">
        <x:v>Iscritti</x:v>
      </x:c>
      <x:c r="D19" s="9" t="str">
        <x:v>Quote €</x:v>
      </x:c>
      <x:c r="E19" s="9" t="str">
        <x:v>Incassi €</x:v>
      </x:c>
      <x:c r="F19" s="9" t="str">
        <x:v>Residuo €</x:v>
      </x:c>
      <x:c r="G19" s="9" t="str">
        <x:v>Spese €</x:v>
      </x:c>
      <x:c r="H19" s="9" t="str">
        <x:v>Saldo €</x:v>
      </x:c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22" customHeight="1">
      <x:c r="A20" s="2"/>
      <x:c r="B20" s="2" t="str">
        <x:f>IF(Corsi!A7="","",Corsi!B7)</x:f>
        <x:v>Excel per il lavoro</x:v>
      </x:c>
      <x:c r="C20" s="2" t="n">
        <x:f>IF(Corsi!A7="","",Corsi!I7)</x:f>
        <x:v>2</x:v>
      </x:c>
      <x:c r="D20" s="12" t="n">
        <x:f>IF(Corsi!A7="","",Corsi!J7)</x:f>
        <x:v>240</x:v>
      </x:c>
      <x:c r="E20" s="12" t="n">
        <x:f>IF(Corsi!A7="","",Corsi!K7)</x:f>
        <x:v>180</x:v>
      </x:c>
      <x:c r="F20" s="12" t="n">
        <x:f>IF(Corsi!A7="","",Corsi!L7)</x:f>
        <x:v>60</x:v>
      </x:c>
      <x:c r="G20" s="12" t="n">
        <x:f>IF(Corsi!A7="","",Corsi!M7)</x:f>
        <x:v>90</x:v>
      </x:c>
      <x:c r="H20" s="12" t="n">
        <x:f>IF(Corsi!A7="","",Corsi!N7)</x:f>
        <x:v>90</x:v>
      </x:c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22" customHeight="1">
      <x:c r="A21" s="2"/>
      <x:c r="B21" s="2" t="str">
        <x:f>IF(Corsi!A8="","",Corsi!B8)</x:f>
        <x:v>Intelligenza artificiale base</x:v>
      </x:c>
      <x:c r="C21" s="2" t="n">
        <x:f>IF(Corsi!A8="","",Corsi!I8)</x:f>
        <x:v>2</x:v>
      </x:c>
      <x:c r="D21" s="12" t="n">
        <x:f>IF(Corsi!A8="","",Corsi!J8)</x:f>
        <x:v>300</x:v>
      </x:c>
      <x:c r="E21" s="12" t="n">
        <x:f>IF(Corsi!A8="","",Corsi!K8)</x:f>
        <x:v>200</x:v>
      </x:c>
      <x:c r="F21" s="12" t="n">
        <x:f>IF(Corsi!A8="","",Corsi!L8)</x:f>
        <x:v>100</x:v>
      </x:c>
      <x:c r="G21" s="12" t="n">
        <x:f>IF(Corsi!A8="","",Corsi!M8)</x:f>
        <x:v>30</x:v>
      </x:c>
      <x:c r="H21" s="12" t="n">
        <x:f>IF(Corsi!A8="","",Corsi!N8)</x:f>
        <x:v>170</x:v>
      </x:c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22" customHeight="1">
      <x:c r="A22" s="2"/>
      <x:c r="B22" s="2" t="str">
        <x:f>IF(Corsi!A9="","",Corsi!B9)</x:f>
        <x:v>Informatica di base</x:v>
      </x:c>
      <x:c r="C22" s="2" t="n">
        <x:f>IF(Corsi!A9="","",Corsi!I9)</x:f>
        <x:v>2</x:v>
      </x:c>
      <x:c r="D22" s="12" t="n">
        <x:f>IF(Corsi!A9="","",Corsi!J9)</x:f>
        <x:v>180</x:v>
      </x:c>
      <x:c r="E22" s="12" t="n">
        <x:f>IF(Corsi!A9="","",Corsi!K9)</x:f>
        <x:v>90</x:v>
      </x:c>
      <x:c r="F22" s="12" t="n">
        <x:f>IF(Corsi!A9="","",Corsi!L9)</x:f>
        <x:v>90</x:v>
      </x:c>
      <x:c r="G22" s="12" t="n">
        <x:f>IF(Corsi!A9="","",Corsi!M9)</x:f>
        <x:v>20</x:v>
      </x:c>
      <x:c r="H22" s="12" t="n">
        <x:f>IF(Corsi!A9="","",Corsi!N9)</x:f>
        <x:v>70</x:v>
      </x:c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22" customHeight="1">
      <x:c r="A23" s="2"/>
      <x:c r="B23" s="2" t="str">
        <x:f>IF(Corsi!A10="","",Corsi!B10)</x:f>
      </x:c>
      <x:c r="C23" s="2" t="str">
        <x:f>IF(Corsi!A10="","",Corsi!I10)</x:f>
      </x:c>
      <x:c r="D23" s="12" t="str">
        <x:f>IF(Corsi!A10="","",Corsi!J10)</x:f>
      </x:c>
      <x:c r="E23" s="12" t="str">
        <x:f>IF(Corsi!A10="","",Corsi!K10)</x:f>
      </x:c>
      <x:c r="F23" s="12" t="str">
        <x:f>IF(Corsi!A10="","",Corsi!L10)</x:f>
      </x:c>
      <x:c r="G23" s="12" t="str">
        <x:f>IF(Corsi!A10="","",Corsi!M10)</x:f>
      </x:c>
      <x:c r="H23" s="12" t="str">
        <x:f>IF(Corsi!A10="","",Corsi!N10)</x:f>
      </x:c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22" customHeight="1">
      <x:c r="A24" s="2"/>
      <x:c r="B24" s="2" t="str">
        <x:f>IF(Corsi!A11="","",Corsi!B11)</x:f>
      </x:c>
      <x:c r="C24" s="2" t="str">
        <x:f>IF(Corsi!A11="","",Corsi!I11)</x:f>
      </x:c>
      <x:c r="D24" s="12" t="str">
        <x:f>IF(Corsi!A11="","",Corsi!J11)</x:f>
      </x:c>
      <x:c r="E24" s="12" t="str">
        <x:f>IF(Corsi!A11="","",Corsi!K11)</x:f>
      </x:c>
      <x:c r="F24" s="12" t="str">
        <x:f>IF(Corsi!A11="","",Corsi!L11)</x:f>
      </x:c>
      <x:c r="G24" s="12" t="str">
        <x:f>IF(Corsi!A11="","",Corsi!M11)</x:f>
      </x:c>
      <x:c r="H24" s="12" t="str">
        <x:f>IF(Corsi!A11="","",Corsi!N11)</x:f>
      </x:c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22" customHeight="1">
      <x:c r="A25" s="2"/>
      <x:c r="B25" s="2" t="str">
        <x:f>IF(Corsi!A12="","",Corsi!B12)</x:f>
      </x:c>
      <x:c r="C25" s="2" t="str">
        <x:f>IF(Corsi!A12="","",Corsi!I12)</x:f>
      </x:c>
      <x:c r="D25" s="12" t="str">
        <x:f>IF(Corsi!A12="","",Corsi!J12)</x:f>
      </x:c>
      <x:c r="E25" s="12" t="str">
        <x:f>IF(Corsi!A12="","",Corsi!K12)</x:f>
      </x:c>
      <x:c r="F25" s="12" t="str">
        <x:f>IF(Corsi!A12="","",Corsi!L12)</x:f>
      </x:c>
      <x:c r="G25" s="12" t="str">
        <x:f>IF(Corsi!A12="","",Corsi!M12)</x:f>
      </x:c>
      <x:c r="H25" s="12" t="str">
        <x:f>IF(Corsi!A12="","",Corsi!N12)</x:f>
      </x:c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22" customHeight="1">
      <x:c r="A26" s="2"/>
      <x:c r="B26" s="2" t="str">
        <x:f>IF(Corsi!A13="","",Corsi!B13)</x:f>
      </x:c>
      <x:c r="C26" s="2" t="str">
        <x:f>IF(Corsi!A13="","",Corsi!I13)</x:f>
      </x:c>
      <x:c r="D26" s="12" t="str">
        <x:f>IF(Corsi!A13="","",Corsi!J13)</x:f>
      </x:c>
      <x:c r="E26" s="12" t="str">
        <x:f>IF(Corsi!A13="","",Corsi!K13)</x:f>
      </x:c>
      <x:c r="F26" s="12" t="str">
        <x:f>IF(Corsi!A13="","",Corsi!L13)</x:f>
      </x:c>
      <x:c r="G26" s="12" t="str">
        <x:f>IF(Corsi!A13="","",Corsi!M13)</x:f>
      </x:c>
      <x:c r="H26" s="12" t="str">
        <x:f>IF(Corsi!A13="","",Corsi!N13)</x:f>
      </x:c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22" customHeight="1">
      <x:c r="A27" s="2"/>
      <x:c r="B27" s="2" t="str">
        <x:f>IF(Corsi!A14="","",Corsi!B14)</x:f>
      </x:c>
      <x:c r="C27" s="2" t="str">
        <x:f>IF(Corsi!A14="","",Corsi!I14)</x:f>
      </x:c>
      <x:c r="D27" s="12" t="str">
        <x:f>IF(Corsi!A14="","",Corsi!J14)</x:f>
      </x:c>
      <x:c r="E27" s="12" t="str">
        <x:f>IF(Corsi!A14="","",Corsi!K14)</x:f>
      </x:c>
      <x:c r="F27" s="12" t="str">
        <x:f>IF(Corsi!A14="","",Corsi!L14)</x:f>
      </x:c>
      <x:c r="G27" s="12" t="str">
        <x:f>IF(Corsi!A14="","",Corsi!M14)</x:f>
      </x:c>
      <x:c r="H27" s="12" t="str">
        <x:f>IF(Corsi!A14="","",Corsi!N14)</x:f>
      </x:c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2" customHeight="1">
      <x:c r="A28" s="2"/>
      <x:c r="B28" s="2" t="str">
        <x:f>IF(Corsi!A15="","",Corsi!B15)</x:f>
      </x:c>
      <x:c r="C28" s="2" t="str">
        <x:f>IF(Corsi!A15="","",Corsi!I15)</x:f>
      </x:c>
      <x:c r="D28" s="12" t="str">
        <x:f>IF(Corsi!A15="","",Corsi!J15)</x:f>
      </x:c>
      <x:c r="E28" s="12" t="str">
        <x:f>IF(Corsi!A15="","",Corsi!K15)</x:f>
      </x:c>
      <x:c r="F28" s="12" t="str">
        <x:f>IF(Corsi!A15="","",Corsi!L15)</x:f>
      </x:c>
      <x:c r="G28" s="12" t="str">
        <x:f>IF(Corsi!A15="","",Corsi!M15)</x:f>
      </x:c>
      <x:c r="H28" s="12" t="str">
        <x:f>IF(Corsi!A15="","",Corsi!N15)</x:f>
      </x:c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2" customHeight="1">
      <x:c r="A29" s="2"/>
      <x:c r="B29" s="2" t="str">
        <x:f>IF(Corsi!A16="","",Corsi!B16)</x:f>
      </x:c>
      <x:c r="C29" s="2" t="str">
        <x:f>IF(Corsi!A16="","",Corsi!I16)</x:f>
      </x:c>
      <x:c r="D29" s="12" t="str">
        <x:f>IF(Corsi!A16="","",Corsi!J16)</x:f>
      </x:c>
      <x:c r="E29" s="12" t="str">
        <x:f>IF(Corsi!A16="","",Corsi!K16)</x:f>
      </x:c>
      <x:c r="F29" s="12" t="str">
        <x:f>IF(Corsi!A16="","",Corsi!L16)</x:f>
      </x:c>
      <x:c r="G29" s="12" t="str">
        <x:f>IF(Corsi!A16="","",Corsi!M16)</x:f>
      </x:c>
      <x:c r="H29" s="12" t="str">
        <x:f>IF(Corsi!A16="","",Corsi!N16)</x:f>
      </x:c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2" customHeight="1">
      <x:c r="A30" s="2"/>
      <x:c r="B30" s="2" t="str">
        <x:f>IF(Corsi!A17="","",Corsi!B17)</x:f>
      </x:c>
      <x:c r="C30" s="2" t="str">
        <x:f>IF(Corsi!A17="","",Corsi!I17)</x:f>
      </x:c>
      <x:c r="D30" s="12" t="str">
        <x:f>IF(Corsi!A17="","",Corsi!J17)</x:f>
      </x:c>
      <x:c r="E30" s="12" t="str">
        <x:f>IF(Corsi!A17="","",Corsi!K17)</x:f>
      </x:c>
      <x:c r="F30" s="12" t="str">
        <x:f>IF(Corsi!A17="","",Corsi!L17)</x:f>
      </x:c>
      <x:c r="G30" s="12" t="str">
        <x:f>IF(Corsi!A17="","",Corsi!M17)</x:f>
      </x:c>
      <x:c r="H30" s="12" t="str">
        <x:f>IF(Corsi!A17="","",Corsi!N17)</x:f>
      </x:c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2" customHeight="1">
      <x:c r="A31" s="2"/>
      <x:c r="B31" s="2" t="str">
        <x:f>IF(Corsi!A18="","",Corsi!B18)</x:f>
      </x:c>
      <x:c r="C31" s="2" t="str">
        <x:f>IF(Corsi!A18="","",Corsi!I18)</x:f>
      </x:c>
      <x:c r="D31" s="12" t="str">
        <x:f>IF(Corsi!A18="","",Corsi!J18)</x:f>
      </x:c>
      <x:c r="E31" s="12" t="str">
        <x:f>IF(Corsi!A18="","",Corsi!K18)</x:f>
      </x:c>
      <x:c r="F31" s="12" t="str">
        <x:f>IF(Corsi!A18="","",Corsi!L18)</x:f>
      </x:c>
      <x:c r="G31" s="12" t="str">
        <x:f>IF(Corsi!A18="","",Corsi!M18)</x:f>
      </x:c>
      <x:c r="H31" s="12" t="str">
        <x:f>IF(Corsi!A18="","",Corsi!N18)</x:f>
      </x:c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2" customHeight="1">
      <x:c r="A32" s="2"/>
      <x:c r="B32" s="2" t="str">
        <x:f>IF(Corsi!A19="","",Corsi!B19)</x:f>
      </x:c>
      <x:c r="C32" s="2" t="str">
        <x:f>IF(Corsi!A19="","",Corsi!I19)</x:f>
      </x:c>
      <x:c r="D32" s="12" t="str">
        <x:f>IF(Corsi!A19="","",Corsi!J19)</x:f>
      </x:c>
      <x:c r="E32" s="12" t="str">
        <x:f>IF(Corsi!A19="","",Corsi!K19)</x:f>
      </x:c>
      <x:c r="F32" s="12" t="str">
        <x:f>IF(Corsi!A19="","",Corsi!L19)</x:f>
      </x:c>
      <x:c r="G32" s="12" t="str">
        <x:f>IF(Corsi!A19="","",Corsi!M19)</x:f>
      </x:c>
      <x:c r="H32" s="12" t="str">
        <x:f>IF(Corsi!A19="","",Corsi!N19)</x:f>
      </x:c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22" customHeight="1">
      <x:c r="A33" s="2"/>
      <x:c r="B33" s="2" t="str">
        <x:f>IF(Corsi!A20="","",Corsi!B20)</x:f>
      </x:c>
      <x:c r="C33" s="2" t="str">
        <x:f>IF(Corsi!A20="","",Corsi!I20)</x:f>
      </x:c>
      <x:c r="D33" s="12" t="str">
        <x:f>IF(Corsi!A20="","",Corsi!J20)</x:f>
      </x:c>
      <x:c r="E33" s="12" t="str">
        <x:f>IF(Corsi!A20="","",Corsi!K20)</x:f>
      </x:c>
      <x:c r="F33" s="12" t="str">
        <x:f>IF(Corsi!A20="","",Corsi!L20)</x:f>
      </x:c>
      <x:c r="G33" s="12" t="str">
        <x:f>IF(Corsi!A20="","",Corsi!M20)</x:f>
      </x:c>
      <x:c r="H33" s="12" t="str">
        <x:f>IF(Corsi!A20="","",Corsi!N20)</x:f>
      </x:c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22" customHeight="1">
      <x:c r="A34" s="2"/>
      <x:c r="B34" s="2" t="str">
        <x:f>IF(Corsi!A21="","",Corsi!B21)</x:f>
      </x:c>
      <x:c r="C34" s="2" t="str">
        <x:f>IF(Corsi!A21="","",Corsi!I21)</x:f>
      </x:c>
      <x:c r="D34" s="12" t="str">
        <x:f>IF(Corsi!A21="","",Corsi!J21)</x:f>
      </x:c>
      <x:c r="E34" s="12" t="str">
        <x:f>IF(Corsi!A21="","",Corsi!K21)</x:f>
      </x:c>
      <x:c r="F34" s="12" t="str">
        <x:f>IF(Corsi!A21="","",Corsi!L21)</x:f>
      </x:c>
      <x:c r="G34" s="12" t="str">
        <x:f>IF(Corsi!A21="","",Corsi!M21)</x:f>
      </x:c>
      <x:c r="H34" s="12" t="str">
        <x:f>IF(Corsi!A21="","",Corsi!N21)</x:f>
      </x:c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>
      <x:c r="A39" s="2"/>
      <x:c r="B39" s="24" t="str">
        <x:v>ANDAMENTO MENSILE</x:v>
      </x:c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>
      <x:c r="A40" s="2"/>
      <x:c r="B40" s="2" t="str">
        <x:v>Anno da analizzare</x:v>
      </x:c>
      <x:c r="C40" s="26" t="n">
        <x:v>2026</x:v>
      </x:c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8" customHeight="1">
      <x:c r="A42" s="2"/>
      <x:c r="B42" s="9" t="str">
        <x:v>Mese</x:v>
      </x:c>
      <x:c r="C42" s="9" t="str">
        <x:v>Incassi €</x:v>
      </x:c>
      <x:c r="D42" s="9" t="str">
        <x:v>Spese €</x:v>
      </x:c>
      <x:c r="E42" s="9" t="str">
        <x:v>Saldo €</x:v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>
      <x:c r="A43" s="2"/>
      <x:c r="B43" s="27" t="n">
        <x:f>DATE($C$40,1,1)</x:f>
        <x:v>46023</x:v>
      </x:c>
      <x:c r="C43" s="12" t="n">
        <x:f>SUMIFS(Pagamenti!$D$7:$D$246,Pagamenti!$C$7:$C$246,"&gt;="&amp;B43,Pagamenti!$C$7:$C$246,"&lt;"&amp;EDATE(B43,1))</x:f>
        <x:v>0</x:v>
      </x:c>
      <x:c r="D43" s="12" t="n">
        <x:f>SUMIFS(Spese!$F$7:$F$146,Spese!$C$7:$C$146,"&gt;="&amp;B43,Spese!$C$7:$C$146,"&lt;"&amp;EDATE(B43,1))</x:f>
        <x:v>0</x:v>
      </x:c>
      <x:c r="E43" s="12" t="n">
        <x:f>C43-D43</x:f>
        <x:v>0</x:v>
      </x:c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>
      <x:c r="A44" s="2"/>
      <x:c r="B44" s="27" t="n">
        <x:f>DATE($C$40,2,1)</x:f>
        <x:v>46054</x:v>
      </x:c>
      <x:c r="C44" s="12" t="n">
        <x:f>SUMIFS(Pagamenti!$D$7:$D$246,Pagamenti!$C$7:$C$246,"&gt;="&amp;B44,Pagamenti!$C$7:$C$246,"&lt;"&amp;EDATE(B44,1))</x:f>
        <x:v>0</x:v>
      </x:c>
      <x:c r="D44" s="12" t="n">
        <x:f>SUMIFS(Spese!$F$7:$F$146,Spese!$C$7:$C$146,"&gt;="&amp;B44,Spese!$C$7:$C$146,"&lt;"&amp;EDATE(B44,1))</x:f>
        <x:v>0</x:v>
      </x:c>
      <x:c r="E44" s="12" t="n">
        <x:f>C44-D44</x:f>
        <x:v>0</x:v>
      </x:c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>
      <x:c r="A45" s="2"/>
      <x:c r="B45" s="27" t="n">
        <x:f>DATE($C$40,3,1)</x:f>
        <x:v>46082</x:v>
      </x:c>
      <x:c r="C45" s="12" t="n">
        <x:f>SUMIFS(Pagamenti!$D$7:$D$246,Pagamenti!$C$7:$C$246,"&gt;="&amp;B45,Pagamenti!$C$7:$C$246,"&lt;"&amp;EDATE(B45,1))</x:f>
        <x:v>0</x:v>
      </x:c>
      <x:c r="D45" s="12" t="n">
        <x:f>SUMIFS(Spese!$F$7:$F$146,Spese!$C$7:$C$146,"&gt;="&amp;B45,Spese!$C$7:$C$146,"&lt;"&amp;EDATE(B45,1))</x:f>
        <x:v>0</x:v>
      </x:c>
      <x:c r="E45" s="12" t="n">
        <x:f>C45-D45</x:f>
        <x:v>0</x:v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>
      <x:c r="A46" s="2"/>
      <x:c r="B46" s="27" t="n">
        <x:f>DATE($C$40,4,1)</x:f>
        <x:v>46113</x:v>
      </x:c>
      <x:c r="C46" s="12" t="n">
        <x:f>SUMIFS(Pagamenti!$D$7:$D$246,Pagamenti!$C$7:$C$246,"&gt;="&amp;B46,Pagamenti!$C$7:$C$246,"&lt;"&amp;EDATE(B46,1))</x:f>
        <x:v>0</x:v>
      </x:c>
      <x:c r="D46" s="12" t="n">
        <x:f>SUMIFS(Spese!$F$7:$F$146,Spese!$C$7:$C$146,"&gt;="&amp;B46,Spese!$C$7:$C$146,"&lt;"&amp;EDATE(B46,1))</x:f>
        <x:v>0</x:v>
      </x:c>
      <x:c r="E46" s="12" t="n">
        <x:f>C46-D46</x:f>
        <x:v>0</x:v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>
      <x:c r="A47" s="2"/>
      <x:c r="B47" s="27" t="n">
        <x:f>DATE($C$40,5,1)</x:f>
        <x:v>46143</x:v>
      </x:c>
      <x:c r="C47" s="12" t="n">
        <x:f>SUMIFS(Pagamenti!$D$7:$D$246,Pagamenti!$C$7:$C$246,"&gt;="&amp;B47,Pagamenti!$C$7:$C$246,"&lt;"&amp;EDATE(B47,1))</x:f>
        <x:v>0</x:v>
      </x:c>
      <x:c r="D47" s="12" t="n">
        <x:f>SUMIFS(Spese!$F$7:$F$146,Spese!$C$7:$C$146,"&gt;="&amp;B47,Spese!$C$7:$C$146,"&lt;"&amp;EDATE(B47,1))</x:f>
        <x:v>0</x:v>
      </x:c>
      <x:c r="E47" s="12" t="n">
        <x:f>C47-D47</x:f>
        <x:v>0</x:v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>
      <x:c r="A48" s="2"/>
      <x:c r="B48" s="27" t="n">
        <x:f>DATE($C$40,6,1)</x:f>
        <x:v>46174</x:v>
      </x:c>
      <x:c r="C48" s="12" t="n">
        <x:f>SUMIFS(Pagamenti!$D$7:$D$246,Pagamenti!$C$7:$C$246,"&gt;="&amp;B48,Pagamenti!$C$7:$C$246,"&lt;"&amp;EDATE(B48,1))</x:f>
        <x:v>0</x:v>
      </x:c>
      <x:c r="D48" s="12" t="n">
        <x:f>SUMIFS(Spese!$F$7:$F$146,Spese!$C$7:$C$146,"&gt;="&amp;B48,Spese!$C$7:$C$146,"&lt;"&amp;EDATE(B48,1))</x:f>
        <x:v>0</x:v>
      </x:c>
      <x:c r="E48" s="12" t="n">
        <x:f>C48-D48</x:f>
        <x:v>0</x:v>
      </x:c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>
      <x:c r="A49" s="2"/>
      <x:c r="B49" s="27" t="n">
        <x:f>DATE($C$40,7,1)</x:f>
        <x:v>46204</x:v>
      </x:c>
      <x:c r="C49" s="12" t="n">
        <x:f>SUMIFS(Pagamenti!$D$7:$D$246,Pagamenti!$C$7:$C$246,"&gt;="&amp;B49,Pagamenti!$C$7:$C$246,"&lt;"&amp;EDATE(B49,1))</x:f>
        <x:v>0</x:v>
      </x:c>
      <x:c r="D49" s="12" t="n">
        <x:f>SUMIFS(Spese!$F$7:$F$146,Spese!$C$7:$C$146,"&gt;="&amp;B49,Spese!$C$7:$C$146,"&lt;"&amp;EDATE(B49,1))</x:f>
        <x:v>0</x:v>
      </x:c>
      <x:c r="E49" s="12" t="n">
        <x:f>C49-D49</x:f>
        <x:v>0</x:v>
      </x:c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>
      <x:c r="A50" s="2"/>
      <x:c r="B50" s="27" t="n">
        <x:f>DATE($C$40,8,1)</x:f>
        <x:v>46235</x:v>
      </x:c>
      <x:c r="C50" s="12" t="n">
        <x:f>SUMIFS(Pagamenti!$D$7:$D$246,Pagamenti!$C$7:$C$246,"&gt;="&amp;B50,Pagamenti!$C$7:$C$246,"&lt;"&amp;EDATE(B50,1))</x:f>
        <x:v>0</x:v>
      </x:c>
      <x:c r="D50" s="12" t="n">
        <x:f>SUMIFS(Spese!$F$7:$F$146,Spese!$C$7:$C$146,"&gt;="&amp;B50,Spese!$C$7:$C$146,"&lt;"&amp;EDATE(B50,1))</x:f>
        <x:v>0</x:v>
      </x:c>
      <x:c r="E50" s="12" t="n">
        <x:f>C50-D50</x:f>
        <x:v>0</x:v>
      </x:c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>
      <x:c r="A51" s="2"/>
      <x:c r="B51" s="27" t="n">
        <x:f>DATE($C$40,9,1)</x:f>
        <x:v>46266</x:v>
      </x:c>
      <x:c r="C51" s="12" t="n">
        <x:f>SUMIFS(Pagamenti!$D$7:$D$246,Pagamenti!$C$7:$C$246,"&gt;="&amp;B51,Pagamenti!$C$7:$C$246,"&lt;"&amp;EDATE(B51,1))</x:f>
        <x:v>0</x:v>
      </x:c>
      <x:c r="D51" s="12" t="n">
        <x:f>SUMIFS(Spese!$F$7:$F$146,Spese!$C$7:$C$146,"&gt;="&amp;B51,Spese!$C$7:$C$146,"&lt;"&amp;EDATE(B51,1))</x:f>
        <x:v>0</x:v>
      </x:c>
      <x:c r="E51" s="12" t="n">
        <x:f>C51-D51</x:f>
        <x:v>0</x:v>
      </x:c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>
      <x:c r="A52" s="2"/>
      <x:c r="B52" s="27" t="n">
        <x:f>DATE($C$40,10,1)</x:f>
        <x:v>46296</x:v>
      </x:c>
      <x:c r="C52" s="12" t="n">
        <x:f>SUMIFS(Pagamenti!$D$7:$D$246,Pagamenti!$C$7:$C$246,"&gt;="&amp;B52,Pagamenti!$C$7:$C$246,"&lt;"&amp;EDATE(B52,1))</x:f>
        <x:v>470</x:v>
      </x:c>
      <x:c r="D52" s="12" t="n">
        <x:f>SUMIFS(Spese!$F$7:$F$146,Spese!$C$7:$C$146,"&gt;="&amp;B52,Spese!$C$7:$C$146,"&lt;"&amp;EDATE(B52,1))</x:f>
        <x:v>140</x:v>
      </x:c>
      <x:c r="E52" s="12" t="n">
        <x:f>C52-D52</x:f>
        <x:v>330</x:v>
      </x:c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>
      <x:c r="A53" s="2"/>
      <x:c r="B53" s="27" t="n">
        <x:f>DATE($C$40,11,1)</x:f>
        <x:v>46327</x:v>
      </x:c>
      <x:c r="C53" s="12" t="n">
        <x:f>SUMIFS(Pagamenti!$D$7:$D$246,Pagamenti!$C$7:$C$246,"&gt;="&amp;B53,Pagamenti!$C$7:$C$246,"&lt;"&amp;EDATE(B53,1))</x:f>
        <x:v>0</x:v>
      </x:c>
      <x:c r="D53" s="12" t="n">
        <x:f>SUMIFS(Spese!$F$7:$F$146,Spese!$C$7:$C$146,"&gt;="&amp;B53,Spese!$C$7:$C$146,"&lt;"&amp;EDATE(B53,1))</x:f>
        <x:v>0</x:v>
      </x:c>
      <x:c r="E53" s="12" t="n">
        <x:f>C53-D53</x:f>
        <x:v>0</x:v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>
      <x:c r="A54" s="2"/>
      <x:c r="B54" s="27" t="n">
        <x:f>DATE($C$40,12,1)</x:f>
        <x:v>46357</x:v>
      </x:c>
      <x:c r="C54" s="12" t="n">
        <x:f>SUMIFS(Pagamenti!$D$7:$D$246,Pagamenti!$C$7:$C$246,"&gt;="&amp;B54,Pagamenti!$C$7:$C$246,"&lt;"&amp;EDATE(B54,1))</x:f>
        <x:v>0</x:v>
      </x:c>
      <x:c r="D54" s="12" t="n">
        <x:f>SUMIFS(Spese!$F$7:$F$146,Spese!$C$7:$C$146,"&gt;="&amp;B54,Spese!$C$7:$C$146,"&lt;"&amp;EDATE(B54,1))</x:f>
        <x:v>0</x:v>
      </x:c>
      <x:c r="E54" s="12" t="n">
        <x:f>C54-D54</x:f>
        <x:v>0</x:v>
      </x:c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>
      <x:c r="A55" s="2"/>
      <x:c r="B55" s="28" t="str">
        <x:v>TOTALE ANNO</x:v>
      </x:c>
      <x:c r="C55" s="29" t="n">
        <x:f>SUM(C43:C54)</x:f>
        <x:v>470</x:v>
      </x:c>
      <x:c r="D55" s="29" t="n">
        <x:f>SUM(D43:D54)</x:f>
        <x:v>140</x:v>
      </x:c>
      <x:c r="E55" s="29" t="n">
        <x:f>SUM(E43:E54)</x:f>
        <x:v>330</x:v>
      </x:c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>
      <x:c r="A58" s="2"/>
      <x:c r="B58" s="30" t="str">
        <x:v>RICONCILIAZIONI</x:v>
      </x:c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>
      <x:c r="A59" s="2"/>
      <x:c r="B59" s="2" t="str">
        <x:v>Incassi non attribuiti ai corsi</x:v>
      </x:c>
      <x:c r="C59" s="2"/>
      <x:c r="D59" s="2"/>
      <x:c r="E59" s="12" t="n">
        <x:f>C11-SUM(Corsi!$K$7:$K$46)</x:f>
        <x:v>0</x:v>
      </x:c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>
      <x:c r="A60" s="2"/>
      <x:c r="B60" s="2" t="str">
        <x:v>Spese non attribuite ai corsi</x:v>
      </x:c>
      <x:c r="C60" s="2"/>
      <x:c r="D60" s="2"/>
      <x:c r="E60" s="12" t="n">
        <x:f>I11-SUM(Corsi!$M$7:$M$46)</x:f>
        <x:v>0</x:v>
      </x:c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>
      <x:c r="A62" s="2"/>
      <x:c r="B62" s="31" t="str">
        <x:v>Le quote concordate non sono incassi. Il saldo è un indicatore di cassa interno, non l’utile fiscale.</x:v>
      </x:c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</x:sheetData>
  <x:conditionalFormatting sqref="B20:H34">
    <x:cfRule type="cellIs" dxfId="11" priority="1" operator="lessThan">
      <x:formula>0</x:formula>
    </x:cfRule>
  </x:conditionalFormatting>
  <x:conditionalFormatting sqref="E59:E60">
    <x:cfRule type="cellIs" dxfId="12" priority="2" operator="notEqual">
      <x:formula>0</x:formula>
    </x:cfRule>
  </x:conditionalFormatting>
  <x:dataValidations count="1">
    <x:dataValidation type="whole" operator="between" sqref="C40">
      <x:formula1>2024</x:formula1>
      <x:formula2>2045</x:formula2>
    </x:dataValidation>
  </x:dataValidations>
  <x:pageMargins left="0.7" right="0.7" top="0.75" bottom="0.75" header="0.3" footer="0.3"/>
  <x:drawing xmlns:r="http://schemas.openxmlformats.org/officeDocument/2006/relationships" r:id="R995aa5ad05ca4379"/>
</x:worksheet>
</file>

<file path=xl/worksheets/sheet2.xml><?xml version="1.0" encoding="utf-8"?>
<x:worksheet xmlns:x="http://schemas.openxmlformats.org/spreadsheetml/2006/main">
  <x:sheetPr>
    <x:tabColor rgb="FF1E5CA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32" hidden="0" customWidth="1"/>
    <x:col min="3" max="3" width="17" hidden="0" customWidth="1"/>
    <x:col min="4" max="4" width="15" hidden="0" customWidth="1"/>
    <x:col min="5" max="5" width="16" hidden="0" customWidth="1"/>
    <x:col min="6" max="6" width="16" hidden="0" customWidth="1"/>
    <x:col min="7" max="7" width="18" hidden="0" customWidth="1"/>
    <x:col min="8" max="8" width="12" hidden="0" customWidth="1"/>
    <x:col min="9" max="9" width="12" hidden="0" customWidth="1"/>
    <x:col min="10" max="10" width="21" hidden="0" customWidth="1"/>
    <x:col min="11" max="11" width="17" hidden="0" customWidth="1"/>
    <x:col min="12" max="12" width="17" hidden="0" customWidth="1"/>
    <x:col min="13" max="13" width="16" hidden="0" customWidth="1"/>
    <x:col min="14" max="14" width="17" hidden="0" customWidth="1"/>
    <x:col min="15" max="15" width="16" hidden="0" customWidth="1"/>
    <x:col min="16" max="16" width="17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1" customHeight="1">
      <x:c r="A2" s="3" t="str">
        <x:v>steXai   CORSI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>
      <x:c r="A3" s="4" t="str">
        <x:v>Catalogo corsi e risultato economico per ciascun percorso.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5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>
      <x:c r="A5" s="6" t="str">
        <x:v>DEMO: i dati iniziali sono inventati. Sostituiscili con i tuoi; non cancellare le colonne di calcolo.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0" customHeight="1">
      <x:c r="A6" s="9" t="str">
        <x:v>ID_Corso</x:v>
      </x:c>
      <x:c r="B6" s="9" t="str">
        <x:v>Titolo</x:v>
      </x:c>
      <x:c r="C6" s="9" t="str">
        <x:v>Categoria</x:v>
      </x:c>
      <x:c r="D6" s="9" t="str">
        <x:v>Modalita</x:v>
      </x:c>
      <x:c r="E6" s="9" t="str">
        <x:v>Data_Inizio</x:v>
      </x:c>
      <x:c r="F6" s="9" t="str">
        <x:v>Data_Fine</x:v>
      </x:c>
      <x:c r="G6" s="9" t="str">
        <x:v>Prezzo_Standard</x:v>
      </x:c>
      <x:c r="H6" s="9" t="str">
        <x:v>Capienza</x:v>
      </x:c>
      <x:c r="I6" s="9" t="str">
        <x:v>Iscritti</x:v>
      </x:c>
      <x:c r="J6" s="9" t="str">
        <x:v>Quote_Concordate</x:v>
      </x:c>
      <x:c r="K6" s="9" t="str">
        <x:v>Incassato</x:v>
      </x:c>
      <x:c r="L6" s="9" t="str">
        <x:v>Da_Incassare</x:v>
      </x:c>
      <x:c r="M6" s="9" t="str">
        <x:v>Spese</x:v>
      </x:c>
      <x:c r="N6" s="9" t="str">
        <x:v>Saldo_Cassa</x:v>
      </x:c>
      <x:c r="O6" s="9" t="str">
        <x:v>Stato</x:v>
      </x:c>
      <x:c r="P6" s="9" t="str">
        <x:v>Controllo</x:v>
      </x:c>
    </x:row>
    <x:row r="7" ht="23" customHeight="1">
      <x:c r="A7" s="10" t="str">
        <x:v>C001</x:v>
      </x:c>
      <x:c r="B7" s="10" t="str">
        <x:v>Excel per il lavoro</x:v>
      </x:c>
      <x:c r="C7" s="10" t="str">
        <x:v>Excel</x:v>
      </x:c>
      <x:c r="D7" s="10" t="str">
        <x:v>Online</x:v>
      </x:c>
      <x:c r="E7" s="13" t="d">
        <x:v>2026-11-09T00:00:00.000Z</x:v>
      </x:c>
      <x:c r="F7" s="13" t="d">
        <x:v>2026-11-30T00:00:00.000Z</x:v>
      </x:c>
      <x:c r="G7" s="11" t="n">
        <x:v>120</x:v>
      </x:c>
      <x:c r="H7" s="10" t="n">
        <x:v>12</x:v>
      </x:c>
      <x:c r="I7" s="14" t="n">
        <x:f>IF($A7="","",COUNTIFS(Iscrizioni!$B$7:$B$146,$A7))</x:f>
        <x:v>2</x:v>
      </x:c>
      <x:c r="J7" s="15" t="n">
        <x:f>IF($A7="","",SUMIFS(Iscrizioni!$E$7:$E$146,Iscrizioni!$B$7:$B$146,$A7))</x:f>
        <x:v>240</x:v>
      </x:c>
      <x:c r="K7" s="15" t="n">
        <x:f>IF($A7="","",SUMIFS(Iscrizioni!$G$7:$G$146,Iscrizioni!$B$7:$B$146,$A7))</x:f>
        <x:v>180</x:v>
      </x:c>
      <x:c r="L7" s="15" t="n">
        <x:f>IF($A7="","",J7-K7)</x:f>
        <x:v>60</x:v>
      </x:c>
      <x:c r="M7" s="15" t="n">
        <x:f>IF($A7="","",SUMIFS(Spese!$F$7:$F$146,Spese!$B$7:$B$146,$A7))</x:f>
        <x:v>90</x:v>
      </x:c>
      <x:c r="N7" s="15" t="n">
        <x:f>IF($A7="","",K7-M7)</x:f>
        <x:v>90</x:v>
      </x:c>
      <x:c r="O7" s="2" t="str">
        <x:v>Confermato</x:v>
      </x:c>
      <x:c r="P7" s="2" t="str">
        <x:f>IF($A7="","",IF(COUNTIFS($A$7:$A$46,$A7)=1,"OK","ID DUPLICATO"))</x:f>
        <x:v>OK</x:v>
      </x:c>
    </x:row>
    <x:row r="8" ht="23" customHeight="1">
      <x:c r="A8" s="10" t="str">
        <x:v>C002</x:v>
      </x:c>
      <x:c r="B8" s="10" t="str">
        <x:v>Intelligenza artificiale base</x:v>
      </x:c>
      <x:c r="C8" s="10" t="str">
        <x:v>IA</x:v>
      </x:c>
      <x:c r="D8" s="10" t="str">
        <x:v>Online</x:v>
      </x:c>
      <x:c r="E8" s="13" t="d">
        <x:v>2026-11-16T00:00:00.000Z</x:v>
      </x:c>
      <x:c r="F8" s="13" t="d">
        <x:v>2026-12-07T00:00:00.000Z</x:v>
      </x:c>
      <x:c r="G8" s="11" t="n">
        <x:v>150</x:v>
      </x:c>
      <x:c r="H8" s="10" t="n">
        <x:v>10</x:v>
      </x:c>
      <x:c r="I8" s="14" t="n">
        <x:f>IF($A8="","",COUNTIFS(Iscrizioni!$B$7:$B$146,$A8))</x:f>
        <x:v>2</x:v>
      </x:c>
      <x:c r="J8" s="15" t="n">
        <x:f>IF($A8="","",SUMIFS(Iscrizioni!$E$7:$E$146,Iscrizioni!$B$7:$B$146,$A8))</x:f>
        <x:v>300</x:v>
      </x:c>
      <x:c r="K8" s="15" t="n">
        <x:f>IF($A8="","",SUMIFS(Iscrizioni!$G$7:$G$146,Iscrizioni!$B$7:$B$146,$A8))</x:f>
        <x:v>200</x:v>
      </x:c>
      <x:c r="L8" s="15" t="n">
        <x:f>IF($A8="","",J8-K8)</x:f>
        <x:v>100</x:v>
      </x:c>
      <x:c r="M8" s="15" t="n">
        <x:f>IF($A8="","",SUMIFS(Spese!$F$7:$F$146,Spese!$B$7:$B$146,$A8))</x:f>
        <x:v>30</x:v>
      </x:c>
      <x:c r="N8" s="15" t="n">
        <x:f>IF($A8="","",K8-M8)</x:f>
        <x:v>170</x:v>
      </x:c>
      <x:c r="O8" s="2" t="str">
        <x:v>Confermato</x:v>
      </x:c>
      <x:c r="P8" s="2" t="str">
        <x:f>IF($A8="","",IF(COUNTIFS($A$7:$A$46,$A8)=1,"OK","ID DUPLICATO"))</x:f>
        <x:v>OK</x:v>
      </x:c>
    </x:row>
    <x:row r="9" ht="23" customHeight="1">
      <x:c r="A9" s="10" t="str">
        <x:v>C003</x:v>
      </x:c>
      <x:c r="B9" s="10" t="str">
        <x:v>Informatica di base</x:v>
      </x:c>
      <x:c r="C9" s="10" t="str">
        <x:v>Informatica</x:v>
      </x:c>
      <x:c r="D9" s="10" t="str">
        <x:v>Online</x:v>
      </x:c>
      <x:c r="E9" s="13" t="d">
        <x:v>2026-11-23T00:00:00.000Z</x:v>
      </x:c>
      <x:c r="F9" s="13" t="d">
        <x:v>2026-12-14T00:00:00.000Z</x:v>
      </x:c>
      <x:c r="G9" s="11" t="n">
        <x:v>90</x:v>
      </x:c>
      <x:c r="H9" s="10" t="n">
        <x:v>15</x:v>
      </x:c>
      <x:c r="I9" s="14" t="n">
        <x:f>IF($A9="","",COUNTIFS(Iscrizioni!$B$7:$B$146,$A9))</x:f>
        <x:v>2</x:v>
      </x:c>
      <x:c r="J9" s="15" t="n">
        <x:f>IF($A9="","",SUMIFS(Iscrizioni!$E$7:$E$146,Iscrizioni!$B$7:$B$146,$A9))</x:f>
        <x:v>180</x:v>
      </x:c>
      <x:c r="K9" s="15" t="n">
        <x:f>IF($A9="","",SUMIFS(Iscrizioni!$G$7:$G$146,Iscrizioni!$B$7:$B$146,$A9))</x:f>
        <x:v>90</x:v>
      </x:c>
      <x:c r="L9" s="15" t="n">
        <x:f>IF($A9="","",J9-K9)</x:f>
        <x:v>90</x:v>
      </x:c>
      <x:c r="M9" s="15" t="n">
        <x:f>IF($A9="","",SUMIFS(Spese!$F$7:$F$146,Spese!$B$7:$B$146,$A9))</x:f>
        <x:v>20</x:v>
      </x:c>
      <x:c r="N9" s="15" t="n">
        <x:f>IF($A9="","",K9-M9)</x:f>
        <x:v>70</x:v>
      </x:c>
      <x:c r="O9" s="2" t="str">
        <x:v>Pianificato</x:v>
      </x:c>
      <x:c r="P9" s="2" t="str">
        <x:f>IF($A9="","",IF(COUNTIFS($A$7:$A$46,$A9)=1,"OK","ID DUPLICATO"))</x:f>
        <x:v>OK</x:v>
      </x:c>
    </x:row>
    <x:row r="10" ht="23" customHeight="1">
      <x:c r="A10" s="10"/>
      <x:c r="B10" s="10"/>
      <x:c r="C10" s="10"/>
      <x:c r="D10" s="10"/>
      <x:c r="E10" s="13"/>
      <x:c r="F10" s="13"/>
      <x:c r="G10" s="11"/>
      <x:c r="H10" s="10"/>
      <x:c r="I10" s="14" t="str">
        <x:f>IF($A10="","",COUNTIFS(Iscrizioni!$B$7:$B$146,$A10))</x:f>
      </x:c>
      <x:c r="J10" s="15" t="str">
        <x:f>IF($A10="","",SUMIFS(Iscrizioni!$E$7:$E$146,Iscrizioni!$B$7:$B$146,$A10))</x:f>
      </x:c>
      <x:c r="K10" s="15" t="str">
        <x:f>IF($A10="","",SUMIFS(Iscrizioni!$G$7:$G$146,Iscrizioni!$B$7:$B$146,$A10))</x:f>
      </x:c>
      <x:c r="L10" s="15" t="str">
        <x:f>IF($A10="","",J10-K10)</x:f>
      </x:c>
      <x:c r="M10" s="15" t="str">
        <x:f>IF($A10="","",SUMIFS(Spese!$F$7:$F$146,Spese!$B$7:$B$146,$A10))</x:f>
      </x:c>
      <x:c r="N10" s="15" t="str">
        <x:f>IF($A10="","",K10-M10)</x:f>
      </x:c>
      <x:c r="O10" s="2"/>
      <x:c r="P10" s="2" t="str">
        <x:f>IF($A10="","",IF(COUNTIFS($A$7:$A$46,$A10)=1,"OK","ID DUPLICATO"))</x:f>
      </x:c>
    </x:row>
    <x:row r="11" ht="23" customHeight="1">
      <x:c r="A11" s="10"/>
      <x:c r="B11" s="10"/>
      <x:c r="C11" s="10"/>
      <x:c r="D11" s="10"/>
      <x:c r="E11" s="13"/>
      <x:c r="F11" s="13"/>
      <x:c r="G11" s="11"/>
      <x:c r="H11" s="10"/>
      <x:c r="I11" s="14" t="str">
        <x:f>IF($A11="","",COUNTIFS(Iscrizioni!$B$7:$B$146,$A11))</x:f>
      </x:c>
      <x:c r="J11" s="15" t="str">
        <x:f>IF($A11="","",SUMIFS(Iscrizioni!$E$7:$E$146,Iscrizioni!$B$7:$B$146,$A11))</x:f>
      </x:c>
      <x:c r="K11" s="15" t="str">
        <x:f>IF($A11="","",SUMIFS(Iscrizioni!$G$7:$G$146,Iscrizioni!$B$7:$B$146,$A11))</x:f>
      </x:c>
      <x:c r="L11" s="15" t="str">
        <x:f>IF($A11="","",J11-K11)</x:f>
      </x:c>
      <x:c r="M11" s="15" t="str">
        <x:f>IF($A11="","",SUMIFS(Spese!$F$7:$F$146,Spese!$B$7:$B$146,$A11))</x:f>
      </x:c>
      <x:c r="N11" s="15" t="str">
        <x:f>IF($A11="","",K11-M11)</x:f>
      </x:c>
      <x:c r="O11" s="2"/>
      <x:c r="P11" s="2" t="str">
        <x:f>IF($A11="","",IF(COUNTIFS($A$7:$A$46,$A11)=1,"OK","ID DUPLICATO"))</x:f>
      </x:c>
    </x:row>
    <x:row r="12" ht="23" customHeight="1">
      <x:c r="A12" s="10"/>
      <x:c r="B12" s="10"/>
      <x:c r="C12" s="10"/>
      <x:c r="D12" s="10"/>
      <x:c r="E12" s="13"/>
      <x:c r="F12" s="13"/>
      <x:c r="G12" s="11"/>
      <x:c r="H12" s="10"/>
      <x:c r="I12" s="14" t="str">
        <x:f>IF($A12="","",COUNTIFS(Iscrizioni!$B$7:$B$146,$A12))</x:f>
      </x:c>
      <x:c r="J12" s="15" t="str">
        <x:f>IF($A12="","",SUMIFS(Iscrizioni!$E$7:$E$146,Iscrizioni!$B$7:$B$146,$A12))</x:f>
      </x:c>
      <x:c r="K12" s="15" t="str">
        <x:f>IF($A12="","",SUMIFS(Iscrizioni!$G$7:$G$146,Iscrizioni!$B$7:$B$146,$A12))</x:f>
      </x:c>
      <x:c r="L12" s="15" t="str">
        <x:f>IF($A12="","",J12-K12)</x:f>
      </x:c>
      <x:c r="M12" s="15" t="str">
        <x:f>IF($A12="","",SUMIFS(Spese!$F$7:$F$146,Spese!$B$7:$B$146,$A12))</x:f>
      </x:c>
      <x:c r="N12" s="15" t="str">
        <x:f>IF($A12="","",K12-M12)</x:f>
      </x:c>
      <x:c r="O12" s="2"/>
      <x:c r="P12" s="2" t="str">
        <x:f>IF($A12="","",IF(COUNTIFS($A$7:$A$46,$A12)=1,"OK","ID DUPLICATO"))</x:f>
      </x:c>
    </x:row>
    <x:row r="13" ht="23" customHeight="1">
      <x:c r="A13" s="10"/>
      <x:c r="B13" s="10"/>
      <x:c r="C13" s="10"/>
      <x:c r="D13" s="10"/>
      <x:c r="E13" s="13"/>
      <x:c r="F13" s="13"/>
      <x:c r="G13" s="11"/>
      <x:c r="H13" s="10"/>
      <x:c r="I13" s="14" t="str">
        <x:f>IF($A13="","",COUNTIFS(Iscrizioni!$B$7:$B$146,$A13))</x:f>
      </x:c>
      <x:c r="J13" s="15" t="str">
        <x:f>IF($A13="","",SUMIFS(Iscrizioni!$E$7:$E$146,Iscrizioni!$B$7:$B$146,$A13))</x:f>
      </x:c>
      <x:c r="K13" s="15" t="str">
        <x:f>IF($A13="","",SUMIFS(Iscrizioni!$G$7:$G$146,Iscrizioni!$B$7:$B$146,$A13))</x:f>
      </x:c>
      <x:c r="L13" s="15" t="str">
        <x:f>IF($A13="","",J13-K13)</x:f>
      </x:c>
      <x:c r="M13" s="15" t="str">
        <x:f>IF($A13="","",SUMIFS(Spese!$F$7:$F$146,Spese!$B$7:$B$146,$A13))</x:f>
      </x:c>
      <x:c r="N13" s="15" t="str">
        <x:f>IF($A13="","",K13-M13)</x:f>
      </x:c>
      <x:c r="O13" s="2"/>
      <x:c r="P13" s="2" t="str">
        <x:f>IF($A13="","",IF(COUNTIFS($A$7:$A$46,$A13)=1,"OK","ID DUPLICATO"))</x:f>
      </x:c>
    </x:row>
    <x:row r="14" ht="23" customHeight="1">
      <x:c r="A14" s="10"/>
      <x:c r="B14" s="10"/>
      <x:c r="C14" s="10"/>
      <x:c r="D14" s="10"/>
      <x:c r="E14" s="13"/>
      <x:c r="F14" s="13"/>
      <x:c r="G14" s="11"/>
      <x:c r="H14" s="10"/>
      <x:c r="I14" s="14" t="str">
        <x:f>IF($A14="","",COUNTIFS(Iscrizioni!$B$7:$B$146,$A14))</x:f>
      </x:c>
      <x:c r="J14" s="15" t="str">
        <x:f>IF($A14="","",SUMIFS(Iscrizioni!$E$7:$E$146,Iscrizioni!$B$7:$B$146,$A14))</x:f>
      </x:c>
      <x:c r="K14" s="15" t="str">
        <x:f>IF($A14="","",SUMIFS(Iscrizioni!$G$7:$G$146,Iscrizioni!$B$7:$B$146,$A14))</x:f>
      </x:c>
      <x:c r="L14" s="15" t="str">
        <x:f>IF($A14="","",J14-K14)</x:f>
      </x:c>
      <x:c r="M14" s="15" t="str">
        <x:f>IF($A14="","",SUMIFS(Spese!$F$7:$F$146,Spese!$B$7:$B$146,$A14))</x:f>
      </x:c>
      <x:c r="N14" s="15" t="str">
        <x:f>IF($A14="","",K14-M14)</x:f>
      </x:c>
      <x:c r="O14" s="2"/>
      <x:c r="P14" s="2" t="str">
        <x:f>IF($A14="","",IF(COUNTIFS($A$7:$A$46,$A14)=1,"OK","ID DUPLICATO"))</x:f>
      </x:c>
    </x:row>
    <x:row r="15" ht="23" customHeight="1">
      <x:c r="A15" s="10"/>
      <x:c r="B15" s="10"/>
      <x:c r="C15" s="10"/>
      <x:c r="D15" s="10"/>
      <x:c r="E15" s="13"/>
      <x:c r="F15" s="13"/>
      <x:c r="G15" s="11"/>
      <x:c r="H15" s="10"/>
      <x:c r="I15" s="14" t="str">
        <x:f>IF($A15="","",COUNTIFS(Iscrizioni!$B$7:$B$146,$A15))</x:f>
      </x:c>
      <x:c r="J15" s="15" t="str">
        <x:f>IF($A15="","",SUMIFS(Iscrizioni!$E$7:$E$146,Iscrizioni!$B$7:$B$146,$A15))</x:f>
      </x:c>
      <x:c r="K15" s="15" t="str">
        <x:f>IF($A15="","",SUMIFS(Iscrizioni!$G$7:$G$146,Iscrizioni!$B$7:$B$146,$A15))</x:f>
      </x:c>
      <x:c r="L15" s="15" t="str">
        <x:f>IF($A15="","",J15-K15)</x:f>
      </x:c>
      <x:c r="M15" s="15" t="str">
        <x:f>IF($A15="","",SUMIFS(Spese!$F$7:$F$146,Spese!$B$7:$B$146,$A15))</x:f>
      </x:c>
      <x:c r="N15" s="15" t="str">
        <x:f>IF($A15="","",K15-M15)</x:f>
      </x:c>
      <x:c r="O15" s="2"/>
      <x:c r="P15" s="2" t="str">
        <x:f>IF($A15="","",IF(COUNTIFS($A$7:$A$46,$A15)=1,"OK","ID DUPLICATO"))</x:f>
      </x:c>
    </x:row>
    <x:row r="16" ht="23" customHeight="1">
      <x:c r="A16" s="10"/>
      <x:c r="B16" s="10"/>
      <x:c r="C16" s="10"/>
      <x:c r="D16" s="10"/>
      <x:c r="E16" s="13"/>
      <x:c r="F16" s="13"/>
      <x:c r="G16" s="11"/>
      <x:c r="H16" s="10"/>
      <x:c r="I16" s="14" t="str">
        <x:f>IF($A16="","",COUNTIFS(Iscrizioni!$B$7:$B$146,$A16))</x:f>
      </x:c>
      <x:c r="J16" s="15" t="str">
        <x:f>IF($A16="","",SUMIFS(Iscrizioni!$E$7:$E$146,Iscrizioni!$B$7:$B$146,$A16))</x:f>
      </x:c>
      <x:c r="K16" s="15" t="str">
        <x:f>IF($A16="","",SUMIFS(Iscrizioni!$G$7:$G$146,Iscrizioni!$B$7:$B$146,$A16))</x:f>
      </x:c>
      <x:c r="L16" s="15" t="str">
        <x:f>IF($A16="","",J16-K16)</x:f>
      </x:c>
      <x:c r="M16" s="15" t="str">
        <x:f>IF($A16="","",SUMIFS(Spese!$F$7:$F$146,Spese!$B$7:$B$146,$A16))</x:f>
      </x:c>
      <x:c r="N16" s="15" t="str">
        <x:f>IF($A16="","",K16-M16)</x:f>
      </x:c>
      <x:c r="O16" s="2"/>
      <x:c r="P16" s="2" t="str">
        <x:f>IF($A16="","",IF(COUNTIFS($A$7:$A$46,$A16)=1,"OK","ID DUPLICATO"))</x:f>
      </x:c>
    </x:row>
    <x:row r="17" ht="23" customHeight="1">
      <x:c r="A17" s="10"/>
      <x:c r="B17" s="10"/>
      <x:c r="C17" s="10"/>
      <x:c r="D17" s="10"/>
      <x:c r="E17" s="13"/>
      <x:c r="F17" s="13"/>
      <x:c r="G17" s="11"/>
      <x:c r="H17" s="10"/>
      <x:c r="I17" s="14" t="str">
        <x:f>IF($A17="","",COUNTIFS(Iscrizioni!$B$7:$B$146,$A17))</x:f>
      </x:c>
      <x:c r="J17" s="15" t="str">
        <x:f>IF($A17="","",SUMIFS(Iscrizioni!$E$7:$E$146,Iscrizioni!$B$7:$B$146,$A17))</x:f>
      </x:c>
      <x:c r="K17" s="15" t="str">
        <x:f>IF($A17="","",SUMIFS(Iscrizioni!$G$7:$G$146,Iscrizioni!$B$7:$B$146,$A17))</x:f>
      </x:c>
      <x:c r="L17" s="15" t="str">
        <x:f>IF($A17="","",J17-K17)</x:f>
      </x:c>
      <x:c r="M17" s="15" t="str">
        <x:f>IF($A17="","",SUMIFS(Spese!$F$7:$F$146,Spese!$B$7:$B$146,$A17))</x:f>
      </x:c>
      <x:c r="N17" s="15" t="str">
        <x:f>IF($A17="","",K17-M17)</x:f>
      </x:c>
      <x:c r="O17" s="2"/>
      <x:c r="P17" s="2" t="str">
        <x:f>IF($A17="","",IF(COUNTIFS($A$7:$A$46,$A17)=1,"OK","ID DUPLICATO"))</x:f>
      </x:c>
    </x:row>
    <x:row r="18" ht="23" customHeight="1">
      <x:c r="A18" s="10"/>
      <x:c r="B18" s="10"/>
      <x:c r="C18" s="10"/>
      <x:c r="D18" s="10"/>
      <x:c r="E18" s="13"/>
      <x:c r="F18" s="13"/>
      <x:c r="G18" s="11"/>
      <x:c r="H18" s="10"/>
      <x:c r="I18" s="14" t="str">
        <x:f>IF($A18="","",COUNTIFS(Iscrizioni!$B$7:$B$146,$A18))</x:f>
      </x:c>
      <x:c r="J18" s="15" t="str">
        <x:f>IF($A18="","",SUMIFS(Iscrizioni!$E$7:$E$146,Iscrizioni!$B$7:$B$146,$A18))</x:f>
      </x:c>
      <x:c r="K18" s="15" t="str">
        <x:f>IF($A18="","",SUMIFS(Iscrizioni!$G$7:$G$146,Iscrizioni!$B$7:$B$146,$A18))</x:f>
      </x:c>
      <x:c r="L18" s="15" t="str">
        <x:f>IF($A18="","",J18-K18)</x:f>
      </x:c>
      <x:c r="M18" s="15" t="str">
        <x:f>IF($A18="","",SUMIFS(Spese!$F$7:$F$146,Spese!$B$7:$B$146,$A18))</x:f>
      </x:c>
      <x:c r="N18" s="15" t="str">
        <x:f>IF($A18="","",K18-M18)</x:f>
      </x:c>
      <x:c r="O18" s="2"/>
      <x:c r="P18" s="2" t="str">
        <x:f>IF($A18="","",IF(COUNTIFS($A$7:$A$46,$A18)=1,"OK","ID DUPLICATO"))</x:f>
      </x:c>
    </x:row>
    <x:row r="19" ht="23" customHeight="1">
      <x:c r="A19" s="10"/>
      <x:c r="B19" s="10"/>
      <x:c r="C19" s="10"/>
      <x:c r="D19" s="10"/>
      <x:c r="E19" s="13"/>
      <x:c r="F19" s="13"/>
      <x:c r="G19" s="11"/>
      <x:c r="H19" s="10"/>
      <x:c r="I19" s="14" t="str">
        <x:f>IF($A19="","",COUNTIFS(Iscrizioni!$B$7:$B$146,$A19))</x:f>
      </x:c>
      <x:c r="J19" s="15" t="str">
        <x:f>IF($A19="","",SUMIFS(Iscrizioni!$E$7:$E$146,Iscrizioni!$B$7:$B$146,$A19))</x:f>
      </x:c>
      <x:c r="K19" s="15" t="str">
        <x:f>IF($A19="","",SUMIFS(Iscrizioni!$G$7:$G$146,Iscrizioni!$B$7:$B$146,$A19))</x:f>
      </x:c>
      <x:c r="L19" s="15" t="str">
        <x:f>IF($A19="","",J19-K19)</x:f>
      </x:c>
      <x:c r="M19" s="15" t="str">
        <x:f>IF($A19="","",SUMIFS(Spese!$F$7:$F$146,Spese!$B$7:$B$146,$A19))</x:f>
      </x:c>
      <x:c r="N19" s="15" t="str">
        <x:f>IF($A19="","",K19-M19)</x:f>
      </x:c>
      <x:c r="O19" s="2"/>
      <x:c r="P19" s="2" t="str">
        <x:f>IF($A19="","",IF(COUNTIFS($A$7:$A$46,$A19)=1,"OK","ID DUPLICATO"))</x:f>
      </x:c>
    </x:row>
    <x:row r="20" ht="23" customHeight="1">
      <x:c r="A20" s="10"/>
      <x:c r="B20" s="10"/>
      <x:c r="C20" s="10"/>
      <x:c r="D20" s="10"/>
      <x:c r="E20" s="13"/>
      <x:c r="F20" s="13"/>
      <x:c r="G20" s="11"/>
      <x:c r="H20" s="10"/>
      <x:c r="I20" s="14" t="str">
        <x:f>IF($A20="","",COUNTIFS(Iscrizioni!$B$7:$B$146,$A20))</x:f>
      </x:c>
      <x:c r="J20" s="15" t="str">
        <x:f>IF($A20="","",SUMIFS(Iscrizioni!$E$7:$E$146,Iscrizioni!$B$7:$B$146,$A20))</x:f>
      </x:c>
      <x:c r="K20" s="15" t="str">
        <x:f>IF($A20="","",SUMIFS(Iscrizioni!$G$7:$G$146,Iscrizioni!$B$7:$B$146,$A20))</x:f>
      </x:c>
      <x:c r="L20" s="15" t="str">
        <x:f>IF($A20="","",J20-K20)</x:f>
      </x:c>
      <x:c r="M20" s="15" t="str">
        <x:f>IF($A20="","",SUMIFS(Spese!$F$7:$F$146,Spese!$B$7:$B$146,$A20))</x:f>
      </x:c>
      <x:c r="N20" s="15" t="str">
        <x:f>IF($A20="","",K20-M20)</x:f>
      </x:c>
      <x:c r="O20" s="2"/>
      <x:c r="P20" s="2" t="str">
        <x:f>IF($A20="","",IF(COUNTIFS($A$7:$A$46,$A20)=1,"OK","ID DUPLICATO"))</x:f>
      </x:c>
    </x:row>
    <x:row r="21" ht="23" customHeight="1">
      <x:c r="A21" s="10"/>
      <x:c r="B21" s="10"/>
      <x:c r="C21" s="10"/>
      <x:c r="D21" s="10"/>
      <x:c r="E21" s="13"/>
      <x:c r="F21" s="13"/>
      <x:c r="G21" s="11"/>
      <x:c r="H21" s="10"/>
      <x:c r="I21" s="14" t="str">
        <x:f>IF($A21="","",COUNTIFS(Iscrizioni!$B$7:$B$146,$A21))</x:f>
      </x:c>
      <x:c r="J21" s="15" t="str">
        <x:f>IF($A21="","",SUMIFS(Iscrizioni!$E$7:$E$146,Iscrizioni!$B$7:$B$146,$A21))</x:f>
      </x:c>
      <x:c r="K21" s="15" t="str">
        <x:f>IF($A21="","",SUMIFS(Iscrizioni!$G$7:$G$146,Iscrizioni!$B$7:$B$146,$A21))</x:f>
      </x:c>
      <x:c r="L21" s="15" t="str">
        <x:f>IF($A21="","",J21-K21)</x:f>
      </x:c>
      <x:c r="M21" s="15" t="str">
        <x:f>IF($A21="","",SUMIFS(Spese!$F$7:$F$146,Spese!$B$7:$B$146,$A21))</x:f>
      </x:c>
      <x:c r="N21" s="15" t="str">
        <x:f>IF($A21="","",K21-M21)</x:f>
      </x:c>
      <x:c r="O21" s="2"/>
      <x:c r="P21" s="2" t="str">
        <x:f>IF($A21="","",IF(COUNTIFS($A$7:$A$46,$A21)=1,"OK","ID DUPLICATO"))</x:f>
      </x:c>
    </x:row>
    <x:row r="22" ht="23" customHeight="1">
      <x:c r="A22" s="10"/>
      <x:c r="B22" s="10"/>
      <x:c r="C22" s="10"/>
      <x:c r="D22" s="10"/>
      <x:c r="E22" s="13"/>
      <x:c r="F22" s="13"/>
      <x:c r="G22" s="11"/>
      <x:c r="H22" s="10"/>
      <x:c r="I22" s="14" t="str">
        <x:f>IF($A22="","",COUNTIFS(Iscrizioni!$B$7:$B$146,$A22))</x:f>
      </x:c>
      <x:c r="J22" s="15" t="str">
        <x:f>IF($A22="","",SUMIFS(Iscrizioni!$E$7:$E$146,Iscrizioni!$B$7:$B$146,$A22))</x:f>
      </x:c>
      <x:c r="K22" s="15" t="str">
        <x:f>IF($A22="","",SUMIFS(Iscrizioni!$G$7:$G$146,Iscrizioni!$B$7:$B$146,$A22))</x:f>
      </x:c>
      <x:c r="L22" s="15" t="str">
        <x:f>IF($A22="","",J22-K22)</x:f>
      </x:c>
      <x:c r="M22" s="15" t="str">
        <x:f>IF($A22="","",SUMIFS(Spese!$F$7:$F$146,Spese!$B$7:$B$146,$A22))</x:f>
      </x:c>
      <x:c r="N22" s="15" t="str">
        <x:f>IF($A22="","",K22-M22)</x:f>
      </x:c>
      <x:c r="O22" s="2"/>
      <x:c r="P22" s="2" t="str">
        <x:f>IF($A22="","",IF(COUNTIFS($A$7:$A$46,$A22)=1,"OK","ID DUPLICATO"))</x:f>
      </x:c>
    </x:row>
    <x:row r="23" ht="23" customHeight="1">
      <x:c r="A23" s="10"/>
      <x:c r="B23" s="10"/>
      <x:c r="C23" s="10"/>
      <x:c r="D23" s="10"/>
      <x:c r="E23" s="13"/>
      <x:c r="F23" s="13"/>
      <x:c r="G23" s="11"/>
      <x:c r="H23" s="10"/>
      <x:c r="I23" s="14" t="str">
        <x:f>IF($A23="","",COUNTIFS(Iscrizioni!$B$7:$B$146,$A23))</x:f>
      </x:c>
      <x:c r="J23" s="15" t="str">
        <x:f>IF($A23="","",SUMIFS(Iscrizioni!$E$7:$E$146,Iscrizioni!$B$7:$B$146,$A23))</x:f>
      </x:c>
      <x:c r="K23" s="15" t="str">
        <x:f>IF($A23="","",SUMIFS(Iscrizioni!$G$7:$G$146,Iscrizioni!$B$7:$B$146,$A23))</x:f>
      </x:c>
      <x:c r="L23" s="15" t="str">
        <x:f>IF($A23="","",J23-K23)</x:f>
      </x:c>
      <x:c r="M23" s="15" t="str">
        <x:f>IF($A23="","",SUMIFS(Spese!$F$7:$F$146,Spese!$B$7:$B$146,$A23))</x:f>
      </x:c>
      <x:c r="N23" s="15" t="str">
        <x:f>IF($A23="","",K23-M23)</x:f>
      </x:c>
      <x:c r="O23" s="2"/>
      <x:c r="P23" s="2" t="str">
        <x:f>IF($A23="","",IF(COUNTIFS($A$7:$A$46,$A23)=1,"OK","ID DUPLICATO"))</x:f>
      </x:c>
    </x:row>
    <x:row r="24" ht="23" customHeight="1">
      <x:c r="A24" s="10"/>
      <x:c r="B24" s="10"/>
      <x:c r="C24" s="10"/>
      <x:c r="D24" s="10"/>
      <x:c r="E24" s="13"/>
      <x:c r="F24" s="13"/>
      <x:c r="G24" s="11"/>
      <x:c r="H24" s="10"/>
      <x:c r="I24" s="14" t="str">
        <x:f>IF($A24="","",COUNTIFS(Iscrizioni!$B$7:$B$146,$A24))</x:f>
      </x:c>
      <x:c r="J24" s="15" t="str">
        <x:f>IF($A24="","",SUMIFS(Iscrizioni!$E$7:$E$146,Iscrizioni!$B$7:$B$146,$A24))</x:f>
      </x:c>
      <x:c r="K24" s="15" t="str">
        <x:f>IF($A24="","",SUMIFS(Iscrizioni!$G$7:$G$146,Iscrizioni!$B$7:$B$146,$A24))</x:f>
      </x:c>
      <x:c r="L24" s="15" t="str">
        <x:f>IF($A24="","",J24-K24)</x:f>
      </x:c>
      <x:c r="M24" s="15" t="str">
        <x:f>IF($A24="","",SUMIFS(Spese!$F$7:$F$146,Spese!$B$7:$B$146,$A24))</x:f>
      </x:c>
      <x:c r="N24" s="15" t="str">
        <x:f>IF($A24="","",K24-M24)</x:f>
      </x:c>
      <x:c r="O24" s="2"/>
      <x:c r="P24" s="2" t="str">
        <x:f>IF($A24="","",IF(COUNTIFS($A$7:$A$46,$A24)=1,"OK","ID DUPLICATO"))</x:f>
      </x:c>
    </x:row>
    <x:row r="25" ht="23" customHeight="1">
      <x:c r="A25" s="10"/>
      <x:c r="B25" s="10"/>
      <x:c r="C25" s="10"/>
      <x:c r="D25" s="10"/>
      <x:c r="E25" s="13"/>
      <x:c r="F25" s="13"/>
      <x:c r="G25" s="11"/>
      <x:c r="H25" s="10"/>
      <x:c r="I25" s="14" t="str">
        <x:f>IF($A25="","",COUNTIFS(Iscrizioni!$B$7:$B$146,$A25))</x:f>
      </x:c>
      <x:c r="J25" s="15" t="str">
        <x:f>IF($A25="","",SUMIFS(Iscrizioni!$E$7:$E$146,Iscrizioni!$B$7:$B$146,$A25))</x:f>
      </x:c>
      <x:c r="K25" s="15" t="str">
        <x:f>IF($A25="","",SUMIFS(Iscrizioni!$G$7:$G$146,Iscrizioni!$B$7:$B$146,$A25))</x:f>
      </x:c>
      <x:c r="L25" s="15" t="str">
        <x:f>IF($A25="","",J25-K25)</x:f>
      </x:c>
      <x:c r="M25" s="15" t="str">
        <x:f>IF($A25="","",SUMIFS(Spese!$F$7:$F$146,Spese!$B$7:$B$146,$A25))</x:f>
      </x:c>
      <x:c r="N25" s="15" t="str">
        <x:f>IF($A25="","",K25-M25)</x:f>
      </x:c>
      <x:c r="O25" s="2"/>
      <x:c r="P25" s="2" t="str">
        <x:f>IF($A25="","",IF(COUNTIFS($A$7:$A$46,$A25)=1,"OK","ID DUPLICATO"))</x:f>
      </x:c>
    </x:row>
    <x:row r="26" ht="23" customHeight="1">
      <x:c r="A26" s="10"/>
      <x:c r="B26" s="10"/>
      <x:c r="C26" s="10"/>
      <x:c r="D26" s="10"/>
      <x:c r="E26" s="13"/>
      <x:c r="F26" s="13"/>
      <x:c r="G26" s="11"/>
      <x:c r="H26" s="10"/>
      <x:c r="I26" s="14" t="str">
        <x:f>IF($A26="","",COUNTIFS(Iscrizioni!$B$7:$B$146,$A26))</x:f>
      </x:c>
      <x:c r="J26" s="15" t="str">
        <x:f>IF($A26="","",SUMIFS(Iscrizioni!$E$7:$E$146,Iscrizioni!$B$7:$B$146,$A26))</x:f>
      </x:c>
      <x:c r="K26" s="15" t="str">
        <x:f>IF($A26="","",SUMIFS(Iscrizioni!$G$7:$G$146,Iscrizioni!$B$7:$B$146,$A26))</x:f>
      </x:c>
      <x:c r="L26" s="15" t="str">
        <x:f>IF($A26="","",J26-K26)</x:f>
      </x:c>
      <x:c r="M26" s="15" t="str">
        <x:f>IF($A26="","",SUMIFS(Spese!$F$7:$F$146,Spese!$B$7:$B$146,$A26))</x:f>
      </x:c>
      <x:c r="N26" s="15" t="str">
        <x:f>IF($A26="","",K26-M26)</x:f>
      </x:c>
      <x:c r="O26" s="2"/>
      <x:c r="P26" s="2" t="str">
        <x:f>IF($A26="","",IF(COUNTIFS($A$7:$A$46,$A26)=1,"OK","ID DUPLICATO"))</x:f>
      </x:c>
    </x:row>
    <x:row r="27" ht="23" customHeight="1">
      <x:c r="A27" s="10"/>
      <x:c r="B27" s="10"/>
      <x:c r="C27" s="10"/>
      <x:c r="D27" s="10"/>
      <x:c r="E27" s="13"/>
      <x:c r="F27" s="13"/>
      <x:c r="G27" s="11"/>
      <x:c r="H27" s="10"/>
      <x:c r="I27" s="14" t="str">
        <x:f>IF($A27="","",COUNTIFS(Iscrizioni!$B$7:$B$146,$A27))</x:f>
      </x:c>
      <x:c r="J27" s="15" t="str">
        <x:f>IF($A27="","",SUMIFS(Iscrizioni!$E$7:$E$146,Iscrizioni!$B$7:$B$146,$A27))</x:f>
      </x:c>
      <x:c r="K27" s="15" t="str">
        <x:f>IF($A27="","",SUMIFS(Iscrizioni!$G$7:$G$146,Iscrizioni!$B$7:$B$146,$A27))</x:f>
      </x:c>
      <x:c r="L27" s="15" t="str">
        <x:f>IF($A27="","",J27-K27)</x:f>
      </x:c>
      <x:c r="M27" s="15" t="str">
        <x:f>IF($A27="","",SUMIFS(Spese!$F$7:$F$146,Spese!$B$7:$B$146,$A27))</x:f>
      </x:c>
      <x:c r="N27" s="15" t="str">
        <x:f>IF($A27="","",K27-M27)</x:f>
      </x:c>
      <x:c r="O27" s="2"/>
      <x:c r="P27" s="2" t="str">
        <x:f>IF($A27="","",IF(COUNTIFS($A$7:$A$46,$A27)=1,"OK","ID DUPLICATO"))</x:f>
      </x:c>
    </x:row>
    <x:row r="28" ht="23" customHeight="1">
      <x:c r="A28" s="10"/>
      <x:c r="B28" s="10"/>
      <x:c r="C28" s="10"/>
      <x:c r="D28" s="10"/>
      <x:c r="E28" s="13"/>
      <x:c r="F28" s="13"/>
      <x:c r="G28" s="11"/>
      <x:c r="H28" s="10"/>
      <x:c r="I28" s="14" t="str">
        <x:f>IF($A28="","",COUNTIFS(Iscrizioni!$B$7:$B$146,$A28))</x:f>
      </x:c>
      <x:c r="J28" s="15" t="str">
        <x:f>IF($A28="","",SUMIFS(Iscrizioni!$E$7:$E$146,Iscrizioni!$B$7:$B$146,$A28))</x:f>
      </x:c>
      <x:c r="K28" s="15" t="str">
        <x:f>IF($A28="","",SUMIFS(Iscrizioni!$G$7:$G$146,Iscrizioni!$B$7:$B$146,$A28))</x:f>
      </x:c>
      <x:c r="L28" s="15" t="str">
        <x:f>IF($A28="","",J28-K28)</x:f>
      </x:c>
      <x:c r="M28" s="15" t="str">
        <x:f>IF($A28="","",SUMIFS(Spese!$F$7:$F$146,Spese!$B$7:$B$146,$A28))</x:f>
      </x:c>
      <x:c r="N28" s="15" t="str">
        <x:f>IF($A28="","",K28-M28)</x:f>
      </x:c>
      <x:c r="O28" s="2"/>
      <x:c r="P28" s="2" t="str">
        <x:f>IF($A28="","",IF(COUNTIFS($A$7:$A$46,$A28)=1,"OK","ID DUPLICATO"))</x:f>
      </x:c>
    </x:row>
    <x:row r="29" ht="23" customHeight="1">
      <x:c r="A29" s="10"/>
      <x:c r="B29" s="10"/>
      <x:c r="C29" s="10"/>
      <x:c r="D29" s="10"/>
      <x:c r="E29" s="13"/>
      <x:c r="F29" s="13"/>
      <x:c r="G29" s="11"/>
      <x:c r="H29" s="10"/>
      <x:c r="I29" s="14" t="str">
        <x:f>IF($A29="","",COUNTIFS(Iscrizioni!$B$7:$B$146,$A29))</x:f>
      </x:c>
      <x:c r="J29" s="15" t="str">
        <x:f>IF($A29="","",SUMIFS(Iscrizioni!$E$7:$E$146,Iscrizioni!$B$7:$B$146,$A29))</x:f>
      </x:c>
      <x:c r="K29" s="15" t="str">
        <x:f>IF($A29="","",SUMIFS(Iscrizioni!$G$7:$G$146,Iscrizioni!$B$7:$B$146,$A29))</x:f>
      </x:c>
      <x:c r="L29" s="15" t="str">
        <x:f>IF($A29="","",J29-K29)</x:f>
      </x:c>
      <x:c r="M29" s="15" t="str">
        <x:f>IF($A29="","",SUMIFS(Spese!$F$7:$F$146,Spese!$B$7:$B$146,$A29))</x:f>
      </x:c>
      <x:c r="N29" s="15" t="str">
        <x:f>IF($A29="","",K29-M29)</x:f>
      </x:c>
      <x:c r="O29" s="2"/>
      <x:c r="P29" s="2" t="str">
        <x:f>IF($A29="","",IF(COUNTIFS($A$7:$A$46,$A29)=1,"OK","ID DUPLICATO"))</x:f>
      </x:c>
    </x:row>
    <x:row r="30" ht="23" customHeight="1">
      <x:c r="A30" s="10"/>
      <x:c r="B30" s="10"/>
      <x:c r="C30" s="10"/>
      <x:c r="D30" s="10"/>
      <x:c r="E30" s="13"/>
      <x:c r="F30" s="13"/>
      <x:c r="G30" s="11"/>
      <x:c r="H30" s="10"/>
      <x:c r="I30" s="14" t="str">
        <x:f>IF($A30="","",COUNTIFS(Iscrizioni!$B$7:$B$146,$A30))</x:f>
      </x:c>
      <x:c r="J30" s="15" t="str">
        <x:f>IF($A30="","",SUMIFS(Iscrizioni!$E$7:$E$146,Iscrizioni!$B$7:$B$146,$A30))</x:f>
      </x:c>
      <x:c r="K30" s="15" t="str">
        <x:f>IF($A30="","",SUMIFS(Iscrizioni!$G$7:$G$146,Iscrizioni!$B$7:$B$146,$A30))</x:f>
      </x:c>
      <x:c r="L30" s="15" t="str">
        <x:f>IF($A30="","",J30-K30)</x:f>
      </x:c>
      <x:c r="M30" s="15" t="str">
        <x:f>IF($A30="","",SUMIFS(Spese!$F$7:$F$146,Spese!$B$7:$B$146,$A30))</x:f>
      </x:c>
      <x:c r="N30" s="15" t="str">
        <x:f>IF($A30="","",K30-M30)</x:f>
      </x:c>
      <x:c r="O30" s="2"/>
      <x:c r="P30" s="2" t="str">
        <x:f>IF($A30="","",IF(COUNTIFS($A$7:$A$46,$A30)=1,"OK","ID DUPLICATO"))</x:f>
      </x:c>
    </x:row>
    <x:row r="31" ht="23" customHeight="1">
      <x:c r="A31" s="10"/>
      <x:c r="B31" s="10"/>
      <x:c r="C31" s="10"/>
      <x:c r="D31" s="10"/>
      <x:c r="E31" s="13"/>
      <x:c r="F31" s="13"/>
      <x:c r="G31" s="11"/>
      <x:c r="H31" s="10"/>
      <x:c r="I31" s="14" t="str">
        <x:f>IF($A31="","",COUNTIFS(Iscrizioni!$B$7:$B$146,$A31))</x:f>
      </x:c>
      <x:c r="J31" s="15" t="str">
        <x:f>IF($A31="","",SUMIFS(Iscrizioni!$E$7:$E$146,Iscrizioni!$B$7:$B$146,$A31))</x:f>
      </x:c>
      <x:c r="K31" s="15" t="str">
        <x:f>IF($A31="","",SUMIFS(Iscrizioni!$G$7:$G$146,Iscrizioni!$B$7:$B$146,$A31))</x:f>
      </x:c>
      <x:c r="L31" s="15" t="str">
        <x:f>IF($A31="","",J31-K31)</x:f>
      </x:c>
      <x:c r="M31" s="15" t="str">
        <x:f>IF($A31="","",SUMIFS(Spese!$F$7:$F$146,Spese!$B$7:$B$146,$A31))</x:f>
      </x:c>
      <x:c r="N31" s="15" t="str">
        <x:f>IF($A31="","",K31-M31)</x:f>
      </x:c>
      <x:c r="O31" s="2"/>
      <x:c r="P31" s="2" t="str">
        <x:f>IF($A31="","",IF(COUNTIFS($A$7:$A$46,$A31)=1,"OK","ID DUPLICATO"))</x:f>
      </x:c>
    </x:row>
    <x:row r="32" ht="23" customHeight="1">
      <x:c r="A32" s="10"/>
      <x:c r="B32" s="10"/>
      <x:c r="C32" s="10"/>
      <x:c r="D32" s="10"/>
      <x:c r="E32" s="13"/>
      <x:c r="F32" s="13"/>
      <x:c r="G32" s="11"/>
      <x:c r="H32" s="10"/>
      <x:c r="I32" s="14" t="str">
        <x:f>IF($A32="","",COUNTIFS(Iscrizioni!$B$7:$B$146,$A32))</x:f>
      </x:c>
      <x:c r="J32" s="15" t="str">
        <x:f>IF($A32="","",SUMIFS(Iscrizioni!$E$7:$E$146,Iscrizioni!$B$7:$B$146,$A32))</x:f>
      </x:c>
      <x:c r="K32" s="15" t="str">
        <x:f>IF($A32="","",SUMIFS(Iscrizioni!$G$7:$G$146,Iscrizioni!$B$7:$B$146,$A32))</x:f>
      </x:c>
      <x:c r="L32" s="15" t="str">
        <x:f>IF($A32="","",J32-K32)</x:f>
      </x:c>
      <x:c r="M32" s="15" t="str">
        <x:f>IF($A32="","",SUMIFS(Spese!$F$7:$F$146,Spese!$B$7:$B$146,$A32))</x:f>
      </x:c>
      <x:c r="N32" s="15" t="str">
        <x:f>IF($A32="","",K32-M32)</x:f>
      </x:c>
      <x:c r="O32" s="2"/>
      <x:c r="P32" s="2" t="str">
        <x:f>IF($A32="","",IF(COUNTIFS($A$7:$A$46,$A32)=1,"OK","ID DUPLICATO"))</x:f>
      </x:c>
    </x:row>
    <x:row r="33" ht="23" customHeight="1">
      <x:c r="A33" s="10"/>
      <x:c r="B33" s="10"/>
      <x:c r="C33" s="10"/>
      <x:c r="D33" s="10"/>
      <x:c r="E33" s="13"/>
      <x:c r="F33" s="13"/>
      <x:c r="G33" s="11"/>
      <x:c r="H33" s="10"/>
      <x:c r="I33" s="14" t="str">
        <x:f>IF($A33="","",COUNTIFS(Iscrizioni!$B$7:$B$146,$A33))</x:f>
      </x:c>
      <x:c r="J33" s="15" t="str">
        <x:f>IF($A33="","",SUMIFS(Iscrizioni!$E$7:$E$146,Iscrizioni!$B$7:$B$146,$A33))</x:f>
      </x:c>
      <x:c r="K33" s="15" t="str">
        <x:f>IF($A33="","",SUMIFS(Iscrizioni!$G$7:$G$146,Iscrizioni!$B$7:$B$146,$A33))</x:f>
      </x:c>
      <x:c r="L33" s="15" t="str">
        <x:f>IF($A33="","",J33-K33)</x:f>
      </x:c>
      <x:c r="M33" s="15" t="str">
        <x:f>IF($A33="","",SUMIFS(Spese!$F$7:$F$146,Spese!$B$7:$B$146,$A33))</x:f>
      </x:c>
      <x:c r="N33" s="15" t="str">
        <x:f>IF($A33="","",K33-M33)</x:f>
      </x:c>
      <x:c r="O33" s="2"/>
      <x:c r="P33" s="2" t="str">
        <x:f>IF($A33="","",IF(COUNTIFS($A$7:$A$46,$A33)=1,"OK","ID DUPLICATO"))</x:f>
      </x:c>
    </x:row>
    <x:row r="34" ht="23" customHeight="1">
      <x:c r="A34" s="10"/>
      <x:c r="B34" s="10"/>
      <x:c r="C34" s="10"/>
      <x:c r="D34" s="10"/>
      <x:c r="E34" s="13"/>
      <x:c r="F34" s="13"/>
      <x:c r="G34" s="11"/>
      <x:c r="H34" s="10"/>
      <x:c r="I34" s="14" t="str">
        <x:f>IF($A34="","",COUNTIFS(Iscrizioni!$B$7:$B$146,$A34))</x:f>
      </x:c>
      <x:c r="J34" s="15" t="str">
        <x:f>IF($A34="","",SUMIFS(Iscrizioni!$E$7:$E$146,Iscrizioni!$B$7:$B$146,$A34))</x:f>
      </x:c>
      <x:c r="K34" s="15" t="str">
        <x:f>IF($A34="","",SUMIFS(Iscrizioni!$G$7:$G$146,Iscrizioni!$B$7:$B$146,$A34))</x:f>
      </x:c>
      <x:c r="L34" s="15" t="str">
        <x:f>IF($A34="","",J34-K34)</x:f>
      </x:c>
      <x:c r="M34" s="15" t="str">
        <x:f>IF($A34="","",SUMIFS(Spese!$F$7:$F$146,Spese!$B$7:$B$146,$A34))</x:f>
      </x:c>
      <x:c r="N34" s="15" t="str">
        <x:f>IF($A34="","",K34-M34)</x:f>
      </x:c>
      <x:c r="O34" s="2"/>
      <x:c r="P34" s="2" t="str">
        <x:f>IF($A34="","",IF(COUNTIFS($A$7:$A$46,$A34)=1,"OK","ID DUPLICATO"))</x:f>
      </x:c>
    </x:row>
    <x:row r="35" ht="23" customHeight="1">
      <x:c r="A35" s="10"/>
      <x:c r="B35" s="10"/>
      <x:c r="C35" s="10"/>
      <x:c r="D35" s="10"/>
      <x:c r="E35" s="13"/>
      <x:c r="F35" s="13"/>
      <x:c r="G35" s="11"/>
      <x:c r="H35" s="10"/>
      <x:c r="I35" s="14" t="str">
        <x:f>IF($A35="","",COUNTIFS(Iscrizioni!$B$7:$B$146,$A35))</x:f>
      </x:c>
      <x:c r="J35" s="15" t="str">
        <x:f>IF($A35="","",SUMIFS(Iscrizioni!$E$7:$E$146,Iscrizioni!$B$7:$B$146,$A35))</x:f>
      </x:c>
      <x:c r="K35" s="15" t="str">
        <x:f>IF($A35="","",SUMIFS(Iscrizioni!$G$7:$G$146,Iscrizioni!$B$7:$B$146,$A35))</x:f>
      </x:c>
      <x:c r="L35" s="15" t="str">
        <x:f>IF($A35="","",J35-K35)</x:f>
      </x:c>
      <x:c r="M35" s="15" t="str">
        <x:f>IF($A35="","",SUMIFS(Spese!$F$7:$F$146,Spese!$B$7:$B$146,$A35))</x:f>
      </x:c>
      <x:c r="N35" s="15" t="str">
        <x:f>IF($A35="","",K35-M35)</x:f>
      </x:c>
      <x:c r="O35" s="2"/>
      <x:c r="P35" s="2" t="str">
        <x:f>IF($A35="","",IF(COUNTIFS($A$7:$A$46,$A35)=1,"OK","ID DUPLICATO"))</x:f>
      </x:c>
    </x:row>
    <x:row r="36" ht="23" customHeight="1">
      <x:c r="A36" s="10"/>
      <x:c r="B36" s="10"/>
      <x:c r="C36" s="10"/>
      <x:c r="D36" s="10"/>
      <x:c r="E36" s="13"/>
      <x:c r="F36" s="13"/>
      <x:c r="G36" s="11"/>
      <x:c r="H36" s="10"/>
      <x:c r="I36" s="14" t="str">
        <x:f>IF($A36="","",COUNTIFS(Iscrizioni!$B$7:$B$146,$A36))</x:f>
      </x:c>
      <x:c r="J36" s="15" t="str">
        <x:f>IF($A36="","",SUMIFS(Iscrizioni!$E$7:$E$146,Iscrizioni!$B$7:$B$146,$A36))</x:f>
      </x:c>
      <x:c r="K36" s="15" t="str">
        <x:f>IF($A36="","",SUMIFS(Iscrizioni!$G$7:$G$146,Iscrizioni!$B$7:$B$146,$A36))</x:f>
      </x:c>
      <x:c r="L36" s="15" t="str">
        <x:f>IF($A36="","",J36-K36)</x:f>
      </x:c>
      <x:c r="M36" s="15" t="str">
        <x:f>IF($A36="","",SUMIFS(Spese!$F$7:$F$146,Spese!$B$7:$B$146,$A36))</x:f>
      </x:c>
      <x:c r="N36" s="15" t="str">
        <x:f>IF($A36="","",K36-M36)</x:f>
      </x:c>
      <x:c r="O36" s="2"/>
      <x:c r="P36" s="2" t="str">
        <x:f>IF($A36="","",IF(COUNTIFS($A$7:$A$46,$A36)=1,"OK","ID DUPLICATO"))</x:f>
      </x:c>
    </x:row>
    <x:row r="37" ht="23" customHeight="1">
      <x:c r="A37" s="10"/>
      <x:c r="B37" s="10"/>
      <x:c r="C37" s="10"/>
      <x:c r="D37" s="10"/>
      <x:c r="E37" s="13"/>
      <x:c r="F37" s="13"/>
      <x:c r="G37" s="11"/>
      <x:c r="H37" s="10"/>
      <x:c r="I37" s="14" t="str">
        <x:f>IF($A37="","",COUNTIFS(Iscrizioni!$B$7:$B$146,$A37))</x:f>
      </x:c>
      <x:c r="J37" s="15" t="str">
        <x:f>IF($A37="","",SUMIFS(Iscrizioni!$E$7:$E$146,Iscrizioni!$B$7:$B$146,$A37))</x:f>
      </x:c>
      <x:c r="K37" s="15" t="str">
        <x:f>IF($A37="","",SUMIFS(Iscrizioni!$G$7:$G$146,Iscrizioni!$B$7:$B$146,$A37))</x:f>
      </x:c>
      <x:c r="L37" s="15" t="str">
        <x:f>IF($A37="","",J37-K37)</x:f>
      </x:c>
      <x:c r="M37" s="15" t="str">
        <x:f>IF($A37="","",SUMIFS(Spese!$F$7:$F$146,Spese!$B$7:$B$146,$A37))</x:f>
      </x:c>
      <x:c r="N37" s="15" t="str">
        <x:f>IF($A37="","",K37-M37)</x:f>
      </x:c>
      <x:c r="O37" s="2"/>
      <x:c r="P37" s="2" t="str">
        <x:f>IF($A37="","",IF(COUNTIFS($A$7:$A$46,$A37)=1,"OK","ID DUPLICATO"))</x:f>
      </x:c>
    </x:row>
    <x:row r="38" ht="23" customHeight="1">
      <x:c r="A38" s="10"/>
      <x:c r="B38" s="10"/>
      <x:c r="C38" s="10"/>
      <x:c r="D38" s="10"/>
      <x:c r="E38" s="13"/>
      <x:c r="F38" s="13"/>
      <x:c r="G38" s="11"/>
      <x:c r="H38" s="10"/>
      <x:c r="I38" s="14" t="str">
        <x:f>IF($A38="","",COUNTIFS(Iscrizioni!$B$7:$B$146,$A38))</x:f>
      </x:c>
      <x:c r="J38" s="15" t="str">
        <x:f>IF($A38="","",SUMIFS(Iscrizioni!$E$7:$E$146,Iscrizioni!$B$7:$B$146,$A38))</x:f>
      </x:c>
      <x:c r="K38" s="15" t="str">
        <x:f>IF($A38="","",SUMIFS(Iscrizioni!$G$7:$G$146,Iscrizioni!$B$7:$B$146,$A38))</x:f>
      </x:c>
      <x:c r="L38" s="15" t="str">
        <x:f>IF($A38="","",J38-K38)</x:f>
      </x:c>
      <x:c r="M38" s="15" t="str">
        <x:f>IF($A38="","",SUMIFS(Spese!$F$7:$F$146,Spese!$B$7:$B$146,$A38))</x:f>
      </x:c>
      <x:c r="N38" s="15" t="str">
        <x:f>IF($A38="","",K38-M38)</x:f>
      </x:c>
      <x:c r="O38" s="2"/>
      <x:c r="P38" s="2" t="str">
        <x:f>IF($A38="","",IF(COUNTIFS($A$7:$A$46,$A38)=1,"OK","ID DUPLICATO"))</x:f>
      </x:c>
    </x:row>
    <x:row r="39" ht="23" customHeight="1">
      <x:c r="A39" s="10"/>
      <x:c r="B39" s="10"/>
      <x:c r="C39" s="10"/>
      <x:c r="D39" s="10"/>
      <x:c r="E39" s="13"/>
      <x:c r="F39" s="13"/>
      <x:c r="G39" s="11"/>
      <x:c r="H39" s="10"/>
      <x:c r="I39" s="14" t="str">
        <x:f>IF($A39="","",COUNTIFS(Iscrizioni!$B$7:$B$146,$A39))</x:f>
      </x:c>
      <x:c r="J39" s="15" t="str">
        <x:f>IF($A39="","",SUMIFS(Iscrizioni!$E$7:$E$146,Iscrizioni!$B$7:$B$146,$A39))</x:f>
      </x:c>
      <x:c r="K39" s="15" t="str">
        <x:f>IF($A39="","",SUMIFS(Iscrizioni!$G$7:$G$146,Iscrizioni!$B$7:$B$146,$A39))</x:f>
      </x:c>
      <x:c r="L39" s="15" t="str">
        <x:f>IF($A39="","",J39-K39)</x:f>
      </x:c>
      <x:c r="M39" s="15" t="str">
        <x:f>IF($A39="","",SUMIFS(Spese!$F$7:$F$146,Spese!$B$7:$B$146,$A39))</x:f>
      </x:c>
      <x:c r="N39" s="15" t="str">
        <x:f>IF($A39="","",K39-M39)</x:f>
      </x:c>
      <x:c r="O39" s="2"/>
      <x:c r="P39" s="2" t="str">
        <x:f>IF($A39="","",IF(COUNTIFS($A$7:$A$46,$A39)=1,"OK","ID DUPLICATO"))</x:f>
      </x:c>
    </x:row>
    <x:row r="40" ht="23" customHeight="1">
      <x:c r="A40" s="10"/>
      <x:c r="B40" s="10"/>
      <x:c r="C40" s="10"/>
      <x:c r="D40" s="10"/>
      <x:c r="E40" s="13"/>
      <x:c r="F40" s="13"/>
      <x:c r="G40" s="11"/>
      <x:c r="H40" s="10"/>
      <x:c r="I40" s="14" t="str">
        <x:f>IF($A40="","",COUNTIFS(Iscrizioni!$B$7:$B$146,$A40))</x:f>
      </x:c>
      <x:c r="J40" s="15" t="str">
        <x:f>IF($A40="","",SUMIFS(Iscrizioni!$E$7:$E$146,Iscrizioni!$B$7:$B$146,$A40))</x:f>
      </x:c>
      <x:c r="K40" s="15" t="str">
        <x:f>IF($A40="","",SUMIFS(Iscrizioni!$G$7:$G$146,Iscrizioni!$B$7:$B$146,$A40))</x:f>
      </x:c>
      <x:c r="L40" s="15" t="str">
        <x:f>IF($A40="","",J40-K40)</x:f>
      </x:c>
      <x:c r="M40" s="15" t="str">
        <x:f>IF($A40="","",SUMIFS(Spese!$F$7:$F$146,Spese!$B$7:$B$146,$A40))</x:f>
      </x:c>
      <x:c r="N40" s="15" t="str">
        <x:f>IF($A40="","",K40-M40)</x:f>
      </x:c>
      <x:c r="O40" s="2"/>
      <x:c r="P40" s="2" t="str">
        <x:f>IF($A40="","",IF(COUNTIFS($A$7:$A$46,$A40)=1,"OK","ID DUPLICATO"))</x:f>
      </x:c>
    </x:row>
    <x:row r="41" ht="23" customHeight="1">
      <x:c r="A41" s="10"/>
      <x:c r="B41" s="10"/>
      <x:c r="C41" s="10"/>
      <x:c r="D41" s="10"/>
      <x:c r="E41" s="13"/>
      <x:c r="F41" s="13"/>
      <x:c r="G41" s="11"/>
      <x:c r="H41" s="10"/>
      <x:c r="I41" s="14" t="str">
        <x:f>IF($A41="","",COUNTIFS(Iscrizioni!$B$7:$B$146,$A41))</x:f>
      </x:c>
      <x:c r="J41" s="15" t="str">
        <x:f>IF($A41="","",SUMIFS(Iscrizioni!$E$7:$E$146,Iscrizioni!$B$7:$B$146,$A41))</x:f>
      </x:c>
      <x:c r="K41" s="15" t="str">
        <x:f>IF($A41="","",SUMIFS(Iscrizioni!$G$7:$G$146,Iscrizioni!$B$7:$B$146,$A41))</x:f>
      </x:c>
      <x:c r="L41" s="15" t="str">
        <x:f>IF($A41="","",J41-K41)</x:f>
      </x:c>
      <x:c r="M41" s="15" t="str">
        <x:f>IF($A41="","",SUMIFS(Spese!$F$7:$F$146,Spese!$B$7:$B$146,$A41))</x:f>
      </x:c>
      <x:c r="N41" s="15" t="str">
        <x:f>IF($A41="","",K41-M41)</x:f>
      </x:c>
      <x:c r="O41" s="2"/>
      <x:c r="P41" s="2" t="str">
        <x:f>IF($A41="","",IF(COUNTIFS($A$7:$A$46,$A41)=1,"OK","ID DUPLICATO"))</x:f>
      </x:c>
    </x:row>
    <x:row r="42" ht="23" customHeight="1">
      <x:c r="A42" s="10"/>
      <x:c r="B42" s="10"/>
      <x:c r="C42" s="10"/>
      <x:c r="D42" s="10"/>
      <x:c r="E42" s="13"/>
      <x:c r="F42" s="13"/>
      <x:c r="G42" s="11"/>
      <x:c r="H42" s="10"/>
      <x:c r="I42" s="14" t="str">
        <x:f>IF($A42="","",COUNTIFS(Iscrizioni!$B$7:$B$146,$A42))</x:f>
      </x:c>
      <x:c r="J42" s="15" t="str">
        <x:f>IF($A42="","",SUMIFS(Iscrizioni!$E$7:$E$146,Iscrizioni!$B$7:$B$146,$A42))</x:f>
      </x:c>
      <x:c r="K42" s="15" t="str">
        <x:f>IF($A42="","",SUMIFS(Iscrizioni!$G$7:$G$146,Iscrizioni!$B$7:$B$146,$A42))</x:f>
      </x:c>
      <x:c r="L42" s="15" t="str">
        <x:f>IF($A42="","",J42-K42)</x:f>
      </x:c>
      <x:c r="M42" s="15" t="str">
        <x:f>IF($A42="","",SUMIFS(Spese!$F$7:$F$146,Spese!$B$7:$B$146,$A42))</x:f>
      </x:c>
      <x:c r="N42" s="15" t="str">
        <x:f>IF($A42="","",K42-M42)</x:f>
      </x:c>
      <x:c r="O42" s="2"/>
      <x:c r="P42" s="2" t="str">
        <x:f>IF($A42="","",IF(COUNTIFS($A$7:$A$46,$A42)=1,"OK","ID DUPLICATO"))</x:f>
      </x:c>
    </x:row>
    <x:row r="43" ht="23" customHeight="1">
      <x:c r="A43" s="10"/>
      <x:c r="B43" s="10"/>
      <x:c r="C43" s="10"/>
      <x:c r="D43" s="10"/>
      <x:c r="E43" s="13"/>
      <x:c r="F43" s="13"/>
      <x:c r="G43" s="11"/>
      <x:c r="H43" s="10"/>
      <x:c r="I43" s="14" t="str">
        <x:f>IF($A43="","",COUNTIFS(Iscrizioni!$B$7:$B$146,$A43))</x:f>
      </x:c>
      <x:c r="J43" s="15" t="str">
        <x:f>IF($A43="","",SUMIFS(Iscrizioni!$E$7:$E$146,Iscrizioni!$B$7:$B$146,$A43))</x:f>
      </x:c>
      <x:c r="K43" s="15" t="str">
        <x:f>IF($A43="","",SUMIFS(Iscrizioni!$G$7:$G$146,Iscrizioni!$B$7:$B$146,$A43))</x:f>
      </x:c>
      <x:c r="L43" s="15" t="str">
        <x:f>IF($A43="","",J43-K43)</x:f>
      </x:c>
      <x:c r="M43" s="15" t="str">
        <x:f>IF($A43="","",SUMIFS(Spese!$F$7:$F$146,Spese!$B$7:$B$146,$A43))</x:f>
      </x:c>
      <x:c r="N43" s="15" t="str">
        <x:f>IF($A43="","",K43-M43)</x:f>
      </x:c>
      <x:c r="O43" s="2"/>
      <x:c r="P43" s="2" t="str">
        <x:f>IF($A43="","",IF(COUNTIFS($A$7:$A$46,$A43)=1,"OK","ID DUPLICATO"))</x:f>
      </x:c>
    </x:row>
    <x:row r="44" ht="23" customHeight="1">
      <x:c r="A44" s="10"/>
      <x:c r="B44" s="10"/>
      <x:c r="C44" s="10"/>
      <x:c r="D44" s="10"/>
      <x:c r="E44" s="13"/>
      <x:c r="F44" s="13"/>
      <x:c r="G44" s="11"/>
      <x:c r="H44" s="10"/>
      <x:c r="I44" s="14" t="str">
        <x:f>IF($A44="","",COUNTIFS(Iscrizioni!$B$7:$B$146,$A44))</x:f>
      </x:c>
      <x:c r="J44" s="15" t="str">
        <x:f>IF($A44="","",SUMIFS(Iscrizioni!$E$7:$E$146,Iscrizioni!$B$7:$B$146,$A44))</x:f>
      </x:c>
      <x:c r="K44" s="15" t="str">
        <x:f>IF($A44="","",SUMIFS(Iscrizioni!$G$7:$G$146,Iscrizioni!$B$7:$B$146,$A44))</x:f>
      </x:c>
      <x:c r="L44" s="15" t="str">
        <x:f>IF($A44="","",J44-K44)</x:f>
      </x:c>
      <x:c r="M44" s="15" t="str">
        <x:f>IF($A44="","",SUMIFS(Spese!$F$7:$F$146,Spese!$B$7:$B$146,$A44))</x:f>
      </x:c>
      <x:c r="N44" s="15" t="str">
        <x:f>IF($A44="","",K44-M44)</x:f>
      </x:c>
      <x:c r="O44" s="2"/>
      <x:c r="P44" s="2" t="str">
        <x:f>IF($A44="","",IF(COUNTIFS($A$7:$A$46,$A44)=1,"OK","ID DUPLICATO"))</x:f>
      </x:c>
    </x:row>
    <x:row r="45" ht="23" customHeight="1">
      <x:c r="A45" s="10"/>
      <x:c r="B45" s="10"/>
      <x:c r="C45" s="10"/>
      <x:c r="D45" s="10"/>
      <x:c r="E45" s="13"/>
      <x:c r="F45" s="13"/>
      <x:c r="G45" s="11"/>
      <x:c r="H45" s="10"/>
      <x:c r="I45" s="14" t="str">
        <x:f>IF($A45="","",COUNTIFS(Iscrizioni!$B$7:$B$146,$A45))</x:f>
      </x:c>
      <x:c r="J45" s="15" t="str">
        <x:f>IF($A45="","",SUMIFS(Iscrizioni!$E$7:$E$146,Iscrizioni!$B$7:$B$146,$A45))</x:f>
      </x:c>
      <x:c r="K45" s="15" t="str">
        <x:f>IF($A45="","",SUMIFS(Iscrizioni!$G$7:$G$146,Iscrizioni!$B$7:$B$146,$A45))</x:f>
      </x:c>
      <x:c r="L45" s="15" t="str">
        <x:f>IF($A45="","",J45-K45)</x:f>
      </x:c>
      <x:c r="M45" s="15" t="str">
        <x:f>IF($A45="","",SUMIFS(Spese!$F$7:$F$146,Spese!$B$7:$B$146,$A45))</x:f>
      </x:c>
      <x:c r="N45" s="15" t="str">
        <x:f>IF($A45="","",K45-M45)</x:f>
      </x:c>
      <x:c r="O45" s="2"/>
      <x:c r="P45" s="2" t="str">
        <x:f>IF($A45="","",IF(COUNTIFS($A$7:$A$46,$A45)=1,"OK","ID DUPLICATO"))</x:f>
      </x:c>
    </x:row>
    <x:row r="46" ht="23" customHeight="1">
      <x:c r="A46" s="10"/>
      <x:c r="B46" s="10"/>
      <x:c r="C46" s="10"/>
      <x:c r="D46" s="10"/>
      <x:c r="E46" s="13"/>
      <x:c r="F46" s="13"/>
      <x:c r="G46" s="11"/>
      <x:c r="H46" s="10"/>
      <x:c r="I46" s="14" t="str">
        <x:f>IF($A46="","",COUNTIFS(Iscrizioni!$B$7:$B$146,$A46))</x:f>
      </x:c>
      <x:c r="J46" s="15" t="str">
        <x:f>IF($A46="","",SUMIFS(Iscrizioni!$E$7:$E$146,Iscrizioni!$B$7:$B$146,$A46))</x:f>
      </x:c>
      <x:c r="K46" s="15" t="str">
        <x:f>IF($A46="","",SUMIFS(Iscrizioni!$G$7:$G$146,Iscrizioni!$B$7:$B$146,$A46))</x:f>
      </x:c>
      <x:c r="L46" s="15" t="str">
        <x:f>IF($A46="","",J46-K46)</x:f>
      </x:c>
      <x:c r="M46" s="15" t="str">
        <x:f>IF($A46="","",SUMIFS(Spese!$F$7:$F$146,Spese!$B$7:$B$146,$A46))</x:f>
      </x:c>
      <x:c r="N46" s="15" t="str">
        <x:f>IF($A46="","",K46-M46)</x:f>
      </x:c>
      <x:c r="O46" s="2"/>
      <x:c r="P46" s="2" t="str">
        <x:f>IF($A46="","",IF(COUNTIFS($A$7:$A$46,$A46)=1,"OK","ID DUPLICATO"))</x:f>
      </x:c>
    </x:row>
  </x:sheetData>
  <x:conditionalFormatting sqref="P7:P46">
    <x:cfRule type="containsText" dxfId="3" priority="1" operator="containsText" text="VERIFICA"/>
    <x:cfRule type="containsText" dxfId="4" priority="2" operator="containsText" text="DUPLICATO"/>
  </x:conditionalFormatting>
  <x:dataValidations count="2">
    <x:dataValidation type="list" sqref="D7:D46">
      <x:formula1>"Online,Presenza,Misto"</x:formula1>
    </x:dataValidation>
    <x:dataValidation type="list" sqref="O7:O46">
      <x:formula1>"Pianificato,Confermato,In corso,Concluso,Annullato"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cf884275744eae"/>
  </x:tableParts>
</x:worksheet>
</file>

<file path=xl/worksheets/sheet3.xml><?xml version="1.0" encoding="utf-8"?>
<x:worksheet xmlns:x="http://schemas.openxmlformats.org/spreadsheetml/2006/main">
  <x:sheetPr>
    <x:tabColor rgb="FF1E5CA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4" hidden="0" customWidth="1"/>
    <x:col min="3" max="3" width="19" hidden="0" customWidth="1"/>
    <x:col min="4" max="4" width="19" hidden="0" customWidth="1"/>
    <x:col min="5" max="5" width="19" hidden="0" customWidth="1"/>
    <x:col min="6" max="6" width="17" hidden="0" customWidth="1"/>
    <x:col min="7" max="7" width="18" hidden="0" customWidth="1"/>
    <x:col min="8" max="8" width="18" hidden="0" customWidth="1"/>
    <x:col min="9" max="9" width="21" hidden="0" customWidth="1"/>
    <x:col min="10" max="10" width="26" hidden="0" customWidth="1"/>
    <x:col min="11" max="11" width="1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1" customHeight="1">
      <x:c r="A2" s="3" t="str">
        <x:v>steXai   ISCRIZIONI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>
      <x:c r="A3" s="4" t="str">
        <x:v>Una riga per ogni iscrizione: quota concordata, incassi, residuo e scadenza.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5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>
      <x:c r="A5" s="6" t="str">
        <x:v>DEMO: i dati iniziali sono inventati. Sostituiscili con i tuoi; non cancellare le colonne di calcolo.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0" customHeight="1">
      <x:c r="A6" s="9" t="str">
        <x:v>ID_Iscrizione</x:v>
      </x:c>
      <x:c r="B6" s="9" t="str">
        <x:v>ID_Corso</x:v>
      </x:c>
      <x:c r="C6" s="9" t="str">
        <x:v>ID_Partecipante</x:v>
      </x:c>
      <x:c r="D6" s="9" t="str">
        <x:v>Data_Iscrizione</x:v>
      </x:c>
      <x:c r="E6" s="9" t="str">
        <x:v>Quota_Concordata</x:v>
      </x:c>
      <x:c r="F6" s="9" t="str">
        <x:v>Scadenza</x:v>
      </x:c>
      <x:c r="G6" s="9" t="str">
        <x:v>Incassato</x:v>
      </x:c>
      <x:c r="H6" s="9" t="str">
        <x:v>Residuo</x:v>
      </x:c>
      <x:c r="I6" s="9" t="str">
        <x:v>Stato_Pagamento</x:v>
      </x:c>
      <x:c r="J6" s="9" t="str">
        <x:v>Note</x:v>
      </x:c>
      <x:c r="K6" s="9" t="str">
        <x:v>Controllo</x:v>
      </x:c>
    </x:row>
    <x:row r="7" ht="23" customHeight="1">
      <x:c r="A7" s="10" t="str">
        <x:v>I001</x:v>
      </x:c>
      <x:c r="B7" s="10" t="str">
        <x:v>C001</x:v>
      </x:c>
      <x:c r="C7" s="10" t="str">
        <x:v>P001</x:v>
      </x:c>
      <x:c r="D7" s="13" t="d">
        <x:v>2026-10-25T00:00:00.000Z</x:v>
      </x:c>
      <x:c r="E7" s="11" t="n">
        <x:v>120</x:v>
      </x:c>
      <x:c r="F7" s="13" t="d">
        <x:v>2026-11-09T00:00:00.000Z</x:v>
      </x:c>
      <x:c r="G7" s="15" t="n">
        <x:f>IF($A7="","",SUMIFS(Pagamenti!$D$7:$D$246,Pagamenti!$B$7:$B$246,$A7))</x:f>
        <x:v>120</x:v>
      </x:c>
      <x:c r="H7" s="15" t="n">
        <x:f>IF($A7="","",E7-G7)</x:f>
        <x:v>0</x:v>
      </x:c>
      <x:c r="I7" s="14" t="str">
        <x:f>IF($A7="","",IF(H7&lt;0,"ECCEDENZA",IF(H7=0,"SALDATO",IF(AND(ISNUMBER(F7),F7&lt;TODAY()),"SCADUTO","DA INCASSARE"))))</x:f>
        <x:v>SALDATO</x:v>
      </x:c>
      <x:c r="J7" s="2"/>
      <x:c r="K7" s="2" t="str">
        <x:f>IF($A7="","",IF(OR(COUNTIFS(Corsi!$A$7:$A$46,B7)&lt;&gt;1,COUNTIFS(Partecipanti!$A$7:$A$106,C7)&lt;&gt;1,COUNTIFS($A$7:$A$146,A7)&lt;&gt;1),"VERIFICA ID","OK"))</x:f>
        <x:v>OK</x:v>
      </x:c>
    </x:row>
    <x:row r="8" ht="23" customHeight="1">
      <x:c r="A8" s="10" t="str">
        <x:v>I002</x:v>
      </x:c>
      <x:c r="B8" s="10" t="str">
        <x:v>C001</x:v>
      </x:c>
      <x:c r="C8" s="10" t="str">
        <x:v>P002</x:v>
      </x:c>
      <x:c r="D8" s="13" t="d">
        <x:v>2026-10-25T00:00:00.000Z</x:v>
      </x:c>
      <x:c r="E8" s="11" t="n">
        <x:v>120</x:v>
      </x:c>
      <x:c r="F8" s="13" t="d">
        <x:v>2026-10-25T00:00:00.000Z</x:v>
      </x:c>
      <x:c r="G8" s="15" t="n">
        <x:f>IF($A8="","",SUMIFS(Pagamenti!$D$7:$D$246,Pagamenti!$B$7:$B$246,$A8))</x:f>
        <x:v>60</x:v>
      </x:c>
      <x:c r="H8" s="15" t="n">
        <x:f>IF($A8="","",E8-G8)</x:f>
        <x:v>60</x:v>
      </x:c>
      <x:c r="I8" s="14" t="str">
        <x:f>IF($A8="","",IF(H8&lt;0,"ECCEDENZA",IF(H8=0,"SALDATO",IF(AND(ISNUMBER(F8),F8&lt;TODAY()),"SCADUTO","DA INCASSARE"))))</x:f>
        <x:v>SCADUTO</x:v>
      </x:c>
      <x:c r="J8" s="2"/>
      <x:c r="K8" s="2" t="str">
        <x:f>IF($A8="","",IF(OR(COUNTIFS(Corsi!$A$7:$A$46,B8)&lt;&gt;1,COUNTIFS(Partecipanti!$A$7:$A$106,C8)&lt;&gt;1,COUNTIFS($A$7:$A$146,A8)&lt;&gt;1),"VERIFICA ID","OK"))</x:f>
        <x:v>OK</x:v>
      </x:c>
    </x:row>
    <x:row r="9" ht="23" customHeight="1">
      <x:c r="A9" s="10" t="str">
        <x:v>I003</x:v>
      </x:c>
      <x:c r="B9" s="10" t="str">
        <x:v>C002</x:v>
      </x:c>
      <x:c r="C9" s="10" t="str">
        <x:v>P003</x:v>
      </x:c>
      <x:c r="D9" s="13" t="d">
        <x:v>2026-10-27T00:00:00.000Z</x:v>
      </x:c>
      <x:c r="E9" s="11" t="n">
        <x:v>150</x:v>
      </x:c>
      <x:c r="F9" s="13" t="d">
        <x:v>2026-11-16T00:00:00.000Z</x:v>
      </x:c>
      <x:c r="G9" s="15" t="n">
        <x:f>IF($A9="","",SUMIFS(Pagamenti!$D$7:$D$246,Pagamenti!$B$7:$B$246,$A9))</x:f>
        <x:v>150</x:v>
      </x:c>
      <x:c r="H9" s="15" t="n">
        <x:f>IF($A9="","",E9-G9)</x:f>
        <x:v>0</x:v>
      </x:c>
      <x:c r="I9" s="14" t="str">
        <x:f>IF($A9="","",IF(H9&lt;0,"ECCEDENZA",IF(H9=0,"SALDATO",IF(AND(ISNUMBER(F9),F9&lt;TODAY()),"SCADUTO","DA INCASSARE"))))</x:f>
        <x:v>SALDATO</x:v>
      </x:c>
      <x:c r="J9" s="2"/>
      <x:c r="K9" s="2" t="str">
        <x:f>IF($A9="","",IF(OR(COUNTIFS(Corsi!$A$7:$A$46,B9)&lt;&gt;1,COUNTIFS(Partecipanti!$A$7:$A$106,C9)&lt;&gt;1,COUNTIFS($A$7:$A$146,A9)&lt;&gt;1),"VERIFICA ID","OK"))</x:f>
        <x:v>OK</x:v>
      </x:c>
    </x:row>
    <x:row r="10" ht="23" customHeight="1">
      <x:c r="A10" s="10" t="str">
        <x:v>I004</x:v>
      </x:c>
      <x:c r="B10" s="10" t="str">
        <x:v>C002</x:v>
      </x:c>
      <x:c r="C10" s="10" t="str">
        <x:v>P004</x:v>
      </x:c>
      <x:c r="D10" s="13" t="d">
        <x:v>2026-10-27T00:00:00.000Z</x:v>
      </x:c>
      <x:c r="E10" s="11" t="n">
        <x:v>150</x:v>
      </x:c>
      <x:c r="F10" s="13" t="d">
        <x:v>2026-11-16T00:00:00.000Z</x:v>
      </x:c>
      <x:c r="G10" s="15" t="n">
        <x:f>IF($A10="","",SUMIFS(Pagamenti!$D$7:$D$246,Pagamenti!$B$7:$B$246,$A10))</x:f>
        <x:v>50</x:v>
      </x:c>
      <x:c r="H10" s="15" t="n">
        <x:f>IF($A10="","",E10-G10)</x:f>
        <x:v>100</x:v>
      </x:c>
      <x:c r="I10" s="14" t="str">
        <x:f>IF($A10="","",IF(H10&lt;0,"ECCEDENZA",IF(H10=0,"SALDATO",IF(AND(ISNUMBER(F10),F10&lt;TODAY()),"SCADUTO","DA INCASSARE"))))</x:f>
        <x:v>DA INCASSARE</x:v>
      </x:c>
      <x:c r="J10" s="2"/>
      <x:c r="K10" s="2" t="str">
        <x:f>IF($A10="","",IF(OR(COUNTIFS(Corsi!$A$7:$A$46,B10)&lt;&gt;1,COUNTIFS(Partecipanti!$A$7:$A$106,C10)&lt;&gt;1,COUNTIFS($A$7:$A$146,A10)&lt;&gt;1),"VERIFICA ID","OK"))</x:f>
        <x:v>OK</x:v>
      </x:c>
    </x:row>
    <x:row r="11" ht="23" customHeight="1">
      <x:c r="A11" s="10" t="str">
        <x:v>I005</x:v>
      </x:c>
      <x:c r="B11" s="10" t="str">
        <x:v>C003</x:v>
      </x:c>
      <x:c r="C11" s="10" t="str">
        <x:v>P005</x:v>
      </x:c>
      <x:c r="D11" s="13" t="d">
        <x:v>2026-10-29T00:00:00.000Z</x:v>
      </x:c>
      <x:c r="E11" s="11" t="n">
        <x:v>90</x:v>
      </x:c>
      <x:c r="F11" s="13" t="d">
        <x:v>2026-11-23T00:00:00.000Z</x:v>
      </x:c>
      <x:c r="G11" s="15" t="n">
        <x:f>IF($A11="","",SUMIFS(Pagamenti!$D$7:$D$246,Pagamenti!$B$7:$B$246,$A11))</x:f>
        <x:v>0</x:v>
      </x:c>
      <x:c r="H11" s="15" t="n">
        <x:f>IF($A11="","",E11-G11)</x:f>
        <x:v>90</x:v>
      </x:c>
      <x:c r="I11" s="14" t="str">
        <x:f>IF($A11="","",IF(H11&lt;0,"ECCEDENZA",IF(H11=0,"SALDATO",IF(AND(ISNUMBER(F11),F11&lt;TODAY()),"SCADUTO","DA INCASSARE"))))</x:f>
        <x:v>DA INCASSARE</x:v>
      </x:c>
      <x:c r="J11" s="2"/>
      <x:c r="K11" s="2" t="str">
        <x:f>IF($A11="","",IF(OR(COUNTIFS(Corsi!$A$7:$A$46,B11)&lt;&gt;1,COUNTIFS(Partecipanti!$A$7:$A$106,C11)&lt;&gt;1,COUNTIFS($A$7:$A$146,A11)&lt;&gt;1),"VERIFICA ID","OK"))</x:f>
        <x:v>OK</x:v>
      </x:c>
    </x:row>
    <x:row r="12" ht="23" customHeight="1">
      <x:c r="A12" s="10" t="str">
        <x:v>I006</x:v>
      </x:c>
      <x:c r="B12" s="10" t="str">
        <x:v>C003</x:v>
      </x:c>
      <x:c r="C12" s="10" t="str">
        <x:v>P001</x:v>
      </x:c>
      <x:c r="D12" s="13" t="d">
        <x:v>2026-10-29T00:00:00.000Z</x:v>
      </x:c>
      <x:c r="E12" s="11" t="n">
        <x:v>90</x:v>
      </x:c>
      <x:c r="F12" s="13" t="d">
        <x:v>2026-11-23T00:00:00.000Z</x:v>
      </x:c>
      <x:c r="G12" s="15" t="n">
        <x:f>IF($A12="","",SUMIFS(Pagamenti!$D$7:$D$246,Pagamenti!$B$7:$B$246,$A12))</x:f>
        <x:v>90</x:v>
      </x:c>
      <x:c r="H12" s="15" t="n">
        <x:f>IF($A12="","",E12-G12)</x:f>
        <x:v>0</x:v>
      </x:c>
      <x:c r="I12" s="14" t="str">
        <x:f>IF($A12="","",IF(H12&lt;0,"ECCEDENZA",IF(H12=0,"SALDATO",IF(AND(ISNUMBER(F12),F12&lt;TODAY()),"SCADUTO","DA INCASSARE"))))</x:f>
        <x:v>SALDATO</x:v>
      </x:c>
      <x:c r="J12" s="2"/>
      <x:c r="K12" s="2" t="str">
        <x:f>IF($A12="","",IF(OR(COUNTIFS(Corsi!$A$7:$A$46,B12)&lt;&gt;1,COUNTIFS(Partecipanti!$A$7:$A$106,C12)&lt;&gt;1,COUNTIFS($A$7:$A$146,A12)&lt;&gt;1),"VERIFICA ID","OK"))</x:f>
        <x:v>OK</x:v>
      </x:c>
    </x:row>
    <x:row r="13" ht="23" customHeight="1">
      <x:c r="A13" s="10"/>
      <x:c r="B13" s="10"/>
      <x:c r="C13" s="10"/>
      <x:c r="D13" s="13"/>
      <x:c r="E13" s="11"/>
      <x:c r="F13" s="13"/>
      <x:c r="G13" s="15" t="str">
        <x:f>IF($A13="","",SUMIFS(Pagamenti!$D$7:$D$246,Pagamenti!$B$7:$B$246,$A13))</x:f>
      </x:c>
      <x:c r="H13" s="15" t="str">
        <x:f>IF($A13="","",E13-G13)</x:f>
      </x:c>
      <x:c r="I13" s="14" t="str">
        <x:f>IF($A13="","",IF(H13&lt;0,"ECCEDENZA",IF(H13=0,"SALDATO",IF(AND(ISNUMBER(F13),F13&lt;TODAY()),"SCADUTO","DA INCASSARE"))))</x:f>
      </x:c>
      <x:c r="J13" s="2"/>
      <x:c r="K13" s="2" t="str">
        <x:f>IF($A13="","",IF(OR(COUNTIFS(Corsi!$A$7:$A$46,B13)&lt;&gt;1,COUNTIFS(Partecipanti!$A$7:$A$106,C13)&lt;&gt;1,COUNTIFS($A$7:$A$146,A13)&lt;&gt;1),"VERIFICA ID","OK"))</x:f>
      </x:c>
    </x:row>
    <x:row r="14" ht="23" customHeight="1">
      <x:c r="A14" s="10"/>
      <x:c r="B14" s="10"/>
      <x:c r="C14" s="10"/>
      <x:c r="D14" s="13"/>
      <x:c r="E14" s="11"/>
      <x:c r="F14" s="13"/>
      <x:c r="G14" s="15" t="str">
        <x:f>IF($A14="","",SUMIFS(Pagamenti!$D$7:$D$246,Pagamenti!$B$7:$B$246,$A14))</x:f>
      </x:c>
      <x:c r="H14" s="15" t="str">
        <x:f>IF($A14="","",E14-G14)</x:f>
      </x:c>
      <x:c r="I14" s="14" t="str">
        <x:f>IF($A14="","",IF(H14&lt;0,"ECCEDENZA",IF(H14=0,"SALDATO",IF(AND(ISNUMBER(F14),F14&lt;TODAY()),"SCADUTO","DA INCASSARE"))))</x:f>
      </x:c>
      <x:c r="J14" s="2"/>
      <x:c r="K14" s="2" t="str">
        <x:f>IF($A14="","",IF(OR(COUNTIFS(Corsi!$A$7:$A$46,B14)&lt;&gt;1,COUNTIFS(Partecipanti!$A$7:$A$106,C14)&lt;&gt;1,COUNTIFS($A$7:$A$146,A14)&lt;&gt;1),"VERIFICA ID","OK"))</x:f>
      </x:c>
    </x:row>
    <x:row r="15" ht="23" customHeight="1">
      <x:c r="A15" s="10"/>
      <x:c r="B15" s="10"/>
      <x:c r="C15" s="10"/>
      <x:c r="D15" s="13"/>
      <x:c r="E15" s="11"/>
      <x:c r="F15" s="13"/>
      <x:c r="G15" s="15" t="str">
        <x:f>IF($A15="","",SUMIFS(Pagamenti!$D$7:$D$246,Pagamenti!$B$7:$B$246,$A15))</x:f>
      </x:c>
      <x:c r="H15" s="15" t="str">
        <x:f>IF($A15="","",E15-G15)</x:f>
      </x:c>
      <x:c r="I15" s="14" t="str">
        <x:f>IF($A15="","",IF(H15&lt;0,"ECCEDENZA",IF(H15=0,"SALDATO",IF(AND(ISNUMBER(F15),F15&lt;TODAY()),"SCADUTO","DA INCASSARE"))))</x:f>
      </x:c>
      <x:c r="J15" s="2"/>
      <x:c r="K15" s="2" t="str">
        <x:f>IF($A15="","",IF(OR(COUNTIFS(Corsi!$A$7:$A$46,B15)&lt;&gt;1,COUNTIFS(Partecipanti!$A$7:$A$106,C15)&lt;&gt;1,COUNTIFS($A$7:$A$146,A15)&lt;&gt;1),"VERIFICA ID","OK"))</x:f>
      </x:c>
    </x:row>
    <x:row r="16" ht="23" customHeight="1">
      <x:c r="A16" s="10"/>
      <x:c r="B16" s="10"/>
      <x:c r="C16" s="10"/>
      <x:c r="D16" s="13"/>
      <x:c r="E16" s="11"/>
      <x:c r="F16" s="13"/>
      <x:c r="G16" s="15" t="str">
        <x:f>IF($A16="","",SUMIFS(Pagamenti!$D$7:$D$246,Pagamenti!$B$7:$B$246,$A16))</x:f>
      </x:c>
      <x:c r="H16" s="15" t="str">
        <x:f>IF($A16="","",E16-G16)</x:f>
      </x:c>
      <x:c r="I16" s="14" t="str">
        <x:f>IF($A16="","",IF(H16&lt;0,"ECCEDENZA",IF(H16=0,"SALDATO",IF(AND(ISNUMBER(F16),F16&lt;TODAY()),"SCADUTO","DA INCASSARE"))))</x:f>
      </x:c>
      <x:c r="J16" s="2"/>
      <x:c r="K16" s="2" t="str">
        <x:f>IF($A16="","",IF(OR(COUNTIFS(Corsi!$A$7:$A$46,B16)&lt;&gt;1,COUNTIFS(Partecipanti!$A$7:$A$106,C16)&lt;&gt;1,COUNTIFS($A$7:$A$146,A16)&lt;&gt;1),"VERIFICA ID","OK"))</x:f>
      </x:c>
    </x:row>
    <x:row r="17" ht="23" customHeight="1">
      <x:c r="A17" s="10"/>
      <x:c r="B17" s="10"/>
      <x:c r="C17" s="10"/>
      <x:c r="D17" s="13"/>
      <x:c r="E17" s="11"/>
      <x:c r="F17" s="13"/>
      <x:c r="G17" s="15" t="str">
        <x:f>IF($A17="","",SUMIFS(Pagamenti!$D$7:$D$246,Pagamenti!$B$7:$B$246,$A17))</x:f>
      </x:c>
      <x:c r="H17" s="15" t="str">
        <x:f>IF($A17="","",E17-G17)</x:f>
      </x:c>
      <x:c r="I17" s="14" t="str">
        <x:f>IF($A17="","",IF(H17&lt;0,"ECCEDENZA",IF(H17=0,"SALDATO",IF(AND(ISNUMBER(F17),F17&lt;TODAY()),"SCADUTO","DA INCASSARE"))))</x:f>
      </x:c>
      <x:c r="J17" s="2"/>
      <x:c r="K17" s="2" t="str">
        <x:f>IF($A17="","",IF(OR(COUNTIFS(Corsi!$A$7:$A$46,B17)&lt;&gt;1,COUNTIFS(Partecipanti!$A$7:$A$106,C17)&lt;&gt;1,COUNTIFS($A$7:$A$146,A17)&lt;&gt;1),"VERIFICA ID","OK"))</x:f>
      </x:c>
    </x:row>
    <x:row r="18" ht="23" customHeight="1">
      <x:c r="A18" s="10"/>
      <x:c r="B18" s="10"/>
      <x:c r="C18" s="10"/>
      <x:c r="D18" s="13"/>
      <x:c r="E18" s="11"/>
      <x:c r="F18" s="13"/>
      <x:c r="G18" s="15" t="str">
        <x:f>IF($A18="","",SUMIFS(Pagamenti!$D$7:$D$246,Pagamenti!$B$7:$B$246,$A18))</x:f>
      </x:c>
      <x:c r="H18" s="15" t="str">
        <x:f>IF($A18="","",E18-G18)</x:f>
      </x:c>
      <x:c r="I18" s="14" t="str">
        <x:f>IF($A18="","",IF(H18&lt;0,"ECCEDENZA",IF(H18=0,"SALDATO",IF(AND(ISNUMBER(F18),F18&lt;TODAY()),"SCADUTO","DA INCASSARE"))))</x:f>
      </x:c>
      <x:c r="J18" s="2"/>
      <x:c r="K18" s="2" t="str">
        <x:f>IF($A18="","",IF(OR(COUNTIFS(Corsi!$A$7:$A$46,B18)&lt;&gt;1,COUNTIFS(Partecipanti!$A$7:$A$106,C18)&lt;&gt;1,COUNTIFS($A$7:$A$146,A18)&lt;&gt;1),"VERIFICA ID","OK"))</x:f>
      </x:c>
    </x:row>
    <x:row r="19" ht="23" customHeight="1">
      <x:c r="A19" s="10"/>
      <x:c r="B19" s="10"/>
      <x:c r="C19" s="10"/>
      <x:c r="D19" s="13"/>
      <x:c r="E19" s="11"/>
      <x:c r="F19" s="13"/>
      <x:c r="G19" s="15" t="str">
        <x:f>IF($A19="","",SUMIFS(Pagamenti!$D$7:$D$246,Pagamenti!$B$7:$B$246,$A19))</x:f>
      </x:c>
      <x:c r="H19" s="15" t="str">
        <x:f>IF($A19="","",E19-G19)</x:f>
      </x:c>
      <x:c r="I19" s="14" t="str">
        <x:f>IF($A19="","",IF(H19&lt;0,"ECCEDENZA",IF(H19=0,"SALDATO",IF(AND(ISNUMBER(F19),F19&lt;TODAY()),"SCADUTO","DA INCASSARE"))))</x:f>
      </x:c>
      <x:c r="J19" s="2"/>
      <x:c r="K19" s="2" t="str">
        <x:f>IF($A19="","",IF(OR(COUNTIFS(Corsi!$A$7:$A$46,B19)&lt;&gt;1,COUNTIFS(Partecipanti!$A$7:$A$106,C19)&lt;&gt;1,COUNTIFS($A$7:$A$146,A19)&lt;&gt;1),"VERIFICA ID","OK"))</x:f>
      </x:c>
    </x:row>
    <x:row r="20" ht="23" customHeight="1">
      <x:c r="A20" s="10"/>
      <x:c r="B20" s="10"/>
      <x:c r="C20" s="10"/>
      <x:c r="D20" s="13"/>
      <x:c r="E20" s="11"/>
      <x:c r="F20" s="13"/>
      <x:c r="G20" s="15" t="str">
        <x:f>IF($A20="","",SUMIFS(Pagamenti!$D$7:$D$246,Pagamenti!$B$7:$B$246,$A20))</x:f>
      </x:c>
      <x:c r="H20" s="15" t="str">
        <x:f>IF($A20="","",E20-G20)</x:f>
      </x:c>
      <x:c r="I20" s="14" t="str">
        <x:f>IF($A20="","",IF(H20&lt;0,"ECCEDENZA",IF(H20=0,"SALDATO",IF(AND(ISNUMBER(F20),F20&lt;TODAY()),"SCADUTO","DA INCASSARE"))))</x:f>
      </x:c>
      <x:c r="J20" s="2"/>
      <x:c r="K20" s="2" t="str">
        <x:f>IF($A20="","",IF(OR(COUNTIFS(Corsi!$A$7:$A$46,B20)&lt;&gt;1,COUNTIFS(Partecipanti!$A$7:$A$106,C20)&lt;&gt;1,COUNTIFS($A$7:$A$146,A20)&lt;&gt;1),"VERIFICA ID","OK"))</x:f>
      </x:c>
    </x:row>
    <x:row r="21" ht="23" customHeight="1">
      <x:c r="A21" s="10"/>
      <x:c r="B21" s="10"/>
      <x:c r="C21" s="10"/>
      <x:c r="D21" s="13"/>
      <x:c r="E21" s="11"/>
      <x:c r="F21" s="13"/>
      <x:c r="G21" s="15" t="str">
        <x:f>IF($A21="","",SUMIFS(Pagamenti!$D$7:$D$246,Pagamenti!$B$7:$B$246,$A21))</x:f>
      </x:c>
      <x:c r="H21" s="15" t="str">
        <x:f>IF($A21="","",E21-G21)</x:f>
      </x:c>
      <x:c r="I21" s="14" t="str">
        <x:f>IF($A21="","",IF(H21&lt;0,"ECCEDENZA",IF(H21=0,"SALDATO",IF(AND(ISNUMBER(F21),F21&lt;TODAY()),"SCADUTO","DA INCASSARE"))))</x:f>
      </x:c>
      <x:c r="J21" s="2"/>
      <x:c r="K21" s="2" t="str">
        <x:f>IF($A21="","",IF(OR(COUNTIFS(Corsi!$A$7:$A$46,B21)&lt;&gt;1,COUNTIFS(Partecipanti!$A$7:$A$106,C21)&lt;&gt;1,COUNTIFS($A$7:$A$146,A21)&lt;&gt;1),"VERIFICA ID","OK"))</x:f>
      </x:c>
    </x:row>
    <x:row r="22" ht="23" customHeight="1">
      <x:c r="A22" s="10"/>
      <x:c r="B22" s="10"/>
      <x:c r="C22" s="10"/>
      <x:c r="D22" s="13"/>
      <x:c r="E22" s="11"/>
      <x:c r="F22" s="13"/>
      <x:c r="G22" s="15" t="str">
        <x:f>IF($A22="","",SUMIFS(Pagamenti!$D$7:$D$246,Pagamenti!$B$7:$B$246,$A22))</x:f>
      </x:c>
      <x:c r="H22" s="15" t="str">
        <x:f>IF($A22="","",E22-G22)</x:f>
      </x:c>
      <x:c r="I22" s="14" t="str">
        <x:f>IF($A22="","",IF(H22&lt;0,"ECCEDENZA",IF(H22=0,"SALDATO",IF(AND(ISNUMBER(F22),F22&lt;TODAY()),"SCADUTO","DA INCASSARE"))))</x:f>
      </x:c>
      <x:c r="J22" s="2"/>
      <x:c r="K22" s="2" t="str">
        <x:f>IF($A22="","",IF(OR(COUNTIFS(Corsi!$A$7:$A$46,B22)&lt;&gt;1,COUNTIFS(Partecipanti!$A$7:$A$106,C22)&lt;&gt;1,COUNTIFS($A$7:$A$146,A22)&lt;&gt;1),"VERIFICA ID","OK"))</x:f>
      </x:c>
    </x:row>
    <x:row r="23" ht="23" customHeight="1">
      <x:c r="A23" s="10"/>
      <x:c r="B23" s="10"/>
      <x:c r="C23" s="10"/>
      <x:c r="D23" s="13"/>
      <x:c r="E23" s="11"/>
      <x:c r="F23" s="13"/>
      <x:c r="G23" s="15" t="str">
        <x:f>IF($A23="","",SUMIFS(Pagamenti!$D$7:$D$246,Pagamenti!$B$7:$B$246,$A23))</x:f>
      </x:c>
      <x:c r="H23" s="15" t="str">
        <x:f>IF($A23="","",E23-G23)</x:f>
      </x:c>
      <x:c r="I23" s="14" t="str">
        <x:f>IF($A23="","",IF(H23&lt;0,"ECCEDENZA",IF(H23=0,"SALDATO",IF(AND(ISNUMBER(F23),F23&lt;TODAY()),"SCADUTO","DA INCASSARE"))))</x:f>
      </x:c>
      <x:c r="J23" s="2"/>
      <x:c r="K23" s="2" t="str">
        <x:f>IF($A23="","",IF(OR(COUNTIFS(Corsi!$A$7:$A$46,B23)&lt;&gt;1,COUNTIFS(Partecipanti!$A$7:$A$106,C23)&lt;&gt;1,COUNTIFS($A$7:$A$146,A23)&lt;&gt;1),"VERIFICA ID","OK"))</x:f>
      </x:c>
    </x:row>
    <x:row r="24" ht="23" customHeight="1">
      <x:c r="A24" s="10"/>
      <x:c r="B24" s="10"/>
      <x:c r="C24" s="10"/>
      <x:c r="D24" s="13"/>
      <x:c r="E24" s="11"/>
      <x:c r="F24" s="13"/>
      <x:c r="G24" s="15" t="str">
        <x:f>IF($A24="","",SUMIFS(Pagamenti!$D$7:$D$246,Pagamenti!$B$7:$B$246,$A24))</x:f>
      </x:c>
      <x:c r="H24" s="15" t="str">
        <x:f>IF($A24="","",E24-G24)</x:f>
      </x:c>
      <x:c r="I24" s="14" t="str">
        <x:f>IF($A24="","",IF(H24&lt;0,"ECCEDENZA",IF(H24=0,"SALDATO",IF(AND(ISNUMBER(F24),F24&lt;TODAY()),"SCADUTO","DA INCASSARE"))))</x:f>
      </x:c>
      <x:c r="J24" s="2"/>
      <x:c r="K24" s="2" t="str">
        <x:f>IF($A24="","",IF(OR(COUNTIFS(Corsi!$A$7:$A$46,B24)&lt;&gt;1,COUNTIFS(Partecipanti!$A$7:$A$106,C24)&lt;&gt;1,COUNTIFS($A$7:$A$146,A24)&lt;&gt;1),"VERIFICA ID","OK"))</x:f>
      </x:c>
    </x:row>
    <x:row r="25" ht="23" customHeight="1">
      <x:c r="A25" s="10"/>
      <x:c r="B25" s="10"/>
      <x:c r="C25" s="10"/>
      <x:c r="D25" s="13"/>
      <x:c r="E25" s="11"/>
      <x:c r="F25" s="13"/>
      <x:c r="G25" s="15" t="str">
        <x:f>IF($A25="","",SUMIFS(Pagamenti!$D$7:$D$246,Pagamenti!$B$7:$B$246,$A25))</x:f>
      </x:c>
      <x:c r="H25" s="15" t="str">
        <x:f>IF($A25="","",E25-G25)</x:f>
      </x:c>
      <x:c r="I25" s="14" t="str">
        <x:f>IF($A25="","",IF(H25&lt;0,"ECCEDENZA",IF(H25=0,"SALDATO",IF(AND(ISNUMBER(F25),F25&lt;TODAY()),"SCADUTO","DA INCASSARE"))))</x:f>
      </x:c>
      <x:c r="J25" s="2"/>
      <x:c r="K25" s="2" t="str">
        <x:f>IF($A25="","",IF(OR(COUNTIFS(Corsi!$A$7:$A$46,B25)&lt;&gt;1,COUNTIFS(Partecipanti!$A$7:$A$106,C25)&lt;&gt;1,COUNTIFS($A$7:$A$146,A25)&lt;&gt;1),"VERIFICA ID","OK"))</x:f>
      </x:c>
    </x:row>
    <x:row r="26" ht="23" customHeight="1">
      <x:c r="A26" s="10"/>
      <x:c r="B26" s="10"/>
      <x:c r="C26" s="10"/>
      <x:c r="D26" s="13"/>
      <x:c r="E26" s="11"/>
      <x:c r="F26" s="13"/>
      <x:c r="G26" s="15" t="str">
        <x:f>IF($A26="","",SUMIFS(Pagamenti!$D$7:$D$246,Pagamenti!$B$7:$B$246,$A26))</x:f>
      </x:c>
      <x:c r="H26" s="15" t="str">
        <x:f>IF($A26="","",E26-G26)</x:f>
      </x:c>
      <x:c r="I26" s="14" t="str">
        <x:f>IF($A26="","",IF(H26&lt;0,"ECCEDENZA",IF(H26=0,"SALDATO",IF(AND(ISNUMBER(F26),F26&lt;TODAY()),"SCADUTO","DA INCASSARE"))))</x:f>
      </x:c>
      <x:c r="J26" s="2"/>
      <x:c r="K26" s="2" t="str">
        <x:f>IF($A26="","",IF(OR(COUNTIFS(Corsi!$A$7:$A$46,B26)&lt;&gt;1,COUNTIFS(Partecipanti!$A$7:$A$106,C26)&lt;&gt;1,COUNTIFS($A$7:$A$146,A26)&lt;&gt;1),"VERIFICA ID","OK"))</x:f>
      </x:c>
    </x:row>
    <x:row r="27" ht="23" customHeight="1">
      <x:c r="A27" s="10"/>
      <x:c r="B27" s="10"/>
      <x:c r="C27" s="10"/>
      <x:c r="D27" s="13"/>
      <x:c r="E27" s="11"/>
      <x:c r="F27" s="13"/>
      <x:c r="G27" s="15" t="str">
        <x:f>IF($A27="","",SUMIFS(Pagamenti!$D$7:$D$246,Pagamenti!$B$7:$B$246,$A27))</x:f>
      </x:c>
      <x:c r="H27" s="15" t="str">
        <x:f>IF($A27="","",E27-G27)</x:f>
      </x:c>
      <x:c r="I27" s="14" t="str">
        <x:f>IF($A27="","",IF(H27&lt;0,"ECCEDENZA",IF(H27=0,"SALDATO",IF(AND(ISNUMBER(F27),F27&lt;TODAY()),"SCADUTO","DA INCASSARE"))))</x:f>
      </x:c>
      <x:c r="J27" s="2"/>
      <x:c r="K27" s="2" t="str">
        <x:f>IF($A27="","",IF(OR(COUNTIFS(Corsi!$A$7:$A$46,B27)&lt;&gt;1,COUNTIFS(Partecipanti!$A$7:$A$106,C27)&lt;&gt;1,COUNTIFS($A$7:$A$146,A27)&lt;&gt;1),"VERIFICA ID","OK"))</x:f>
      </x:c>
    </x:row>
    <x:row r="28" ht="23" customHeight="1">
      <x:c r="A28" s="10"/>
      <x:c r="B28" s="10"/>
      <x:c r="C28" s="10"/>
      <x:c r="D28" s="13"/>
      <x:c r="E28" s="11"/>
      <x:c r="F28" s="13"/>
      <x:c r="G28" s="15" t="str">
        <x:f>IF($A28="","",SUMIFS(Pagamenti!$D$7:$D$246,Pagamenti!$B$7:$B$246,$A28))</x:f>
      </x:c>
      <x:c r="H28" s="15" t="str">
        <x:f>IF($A28="","",E28-G28)</x:f>
      </x:c>
      <x:c r="I28" s="14" t="str">
        <x:f>IF($A28="","",IF(H28&lt;0,"ECCEDENZA",IF(H28=0,"SALDATO",IF(AND(ISNUMBER(F28),F28&lt;TODAY()),"SCADUTO","DA INCASSARE"))))</x:f>
      </x:c>
      <x:c r="J28" s="2"/>
      <x:c r="K28" s="2" t="str">
        <x:f>IF($A28="","",IF(OR(COUNTIFS(Corsi!$A$7:$A$46,B28)&lt;&gt;1,COUNTIFS(Partecipanti!$A$7:$A$106,C28)&lt;&gt;1,COUNTIFS($A$7:$A$146,A28)&lt;&gt;1),"VERIFICA ID","OK"))</x:f>
      </x:c>
    </x:row>
    <x:row r="29" ht="23" customHeight="1">
      <x:c r="A29" s="10"/>
      <x:c r="B29" s="10"/>
      <x:c r="C29" s="10"/>
      <x:c r="D29" s="13"/>
      <x:c r="E29" s="11"/>
      <x:c r="F29" s="13"/>
      <x:c r="G29" s="15" t="str">
        <x:f>IF($A29="","",SUMIFS(Pagamenti!$D$7:$D$246,Pagamenti!$B$7:$B$246,$A29))</x:f>
      </x:c>
      <x:c r="H29" s="15" t="str">
        <x:f>IF($A29="","",E29-G29)</x:f>
      </x:c>
      <x:c r="I29" s="14" t="str">
        <x:f>IF($A29="","",IF(H29&lt;0,"ECCEDENZA",IF(H29=0,"SALDATO",IF(AND(ISNUMBER(F29),F29&lt;TODAY()),"SCADUTO","DA INCASSARE"))))</x:f>
      </x:c>
      <x:c r="J29" s="2"/>
      <x:c r="K29" s="2" t="str">
        <x:f>IF($A29="","",IF(OR(COUNTIFS(Corsi!$A$7:$A$46,B29)&lt;&gt;1,COUNTIFS(Partecipanti!$A$7:$A$106,C29)&lt;&gt;1,COUNTIFS($A$7:$A$146,A29)&lt;&gt;1),"VERIFICA ID","OK"))</x:f>
      </x:c>
    </x:row>
    <x:row r="30" ht="23" customHeight="1">
      <x:c r="A30" s="10"/>
      <x:c r="B30" s="10"/>
      <x:c r="C30" s="10"/>
      <x:c r="D30" s="13"/>
      <x:c r="E30" s="11"/>
      <x:c r="F30" s="13"/>
      <x:c r="G30" s="15" t="str">
        <x:f>IF($A30="","",SUMIFS(Pagamenti!$D$7:$D$246,Pagamenti!$B$7:$B$246,$A30))</x:f>
      </x:c>
      <x:c r="H30" s="15" t="str">
        <x:f>IF($A30="","",E30-G30)</x:f>
      </x:c>
      <x:c r="I30" s="14" t="str">
        <x:f>IF($A30="","",IF(H30&lt;0,"ECCEDENZA",IF(H30=0,"SALDATO",IF(AND(ISNUMBER(F30),F30&lt;TODAY()),"SCADUTO","DA INCASSARE"))))</x:f>
      </x:c>
      <x:c r="J30" s="2"/>
      <x:c r="K30" s="2" t="str">
        <x:f>IF($A30="","",IF(OR(COUNTIFS(Corsi!$A$7:$A$46,B30)&lt;&gt;1,COUNTIFS(Partecipanti!$A$7:$A$106,C30)&lt;&gt;1,COUNTIFS($A$7:$A$146,A30)&lt;&gt;1),"VERIFICA ID","OK"))</x:f>
      </x:c>
    </x:row>
    <x:row r="31" ht="23" customHeight="1">
      <x:c r="A31" s="10"/>
      <x:c r="B31" s="10"/>
      <x:c r="C31" s="10"/>
      <x:c r="D31" s="13"/>
      <x:c r="E31" s="11"/>
      <x:c r="F31" s="13"/>
      <x:c r="G31" s="15" t="str">
        <x:f>IF($A31="","",SUMIFS(Pagamenti!$D$7:$D$246,Pagamenti!$B$7:$B$246,$A31))</x:f>
      </x:c>
      <x:c r="H31" s="15" t="str">
        <x:f>IF($A31="","",E31-G31)</x:f>
      </x:c>
      <x:c r="I31" s="14" t="str">
        <x:f>IF($A31="","",IF(H31&lt;0,"ECCEDENZA",IF(H31=0,"SALDATO",IF(AND(ISNUMBER(F31),F31&lt;TODAY()),"SCADUTO","DA INCASSARE"))))</x:f>
      </x:c>
      <x:c r="J31" s="2"/>
      <x:c r="K31" s="2" t="str">
        <x:f>IF($A31="","",IF(OR(COUNTIFS(Corsi!$A$7:$A$46,B31)&lt;&gt;1,COUNTIFS(Partecipanti!$A$7:$A$106,C31)&lt;&gt;1,COUNTIFS($A$7:$A$146,A31)&lt;&gt;1),"VERIFICA ID","OK"))</x:f>
      </x:c>
    </x:row>
    <x:row r="32" ht="23" customHeight="1">
      <x:c r="A32" s="10"/>
      <x:c r="B32" s="10"/>
      <x:c r="C32" s="10"/>
      <x:c r="D32" s="13"/>
      <x:c r="E32" s="11"/>
      <x:c r="F32" s="13"/>
      <x:c r="G32" s="15" t="str">
        <x:f>IF($A32="","",SUMIFS(Pagamenti!$D$7:$D$246,Pagamenti!$B$7:$B$246,$A32))</x:f>
      </x:c>
      <x:c r="H32" s="15" t="str">
        <x:f>IF($A32="","",E32-G32)</x:f>
      </x:c>
      <x:c r="I32" s="14" t="str">
        <x:f>IF($A32="","",IF(H32&lt;0,"ECCEDENZA",IF(H32=0,"SALDATO",IF(AND(ISNUMBER(F32),F32&lt;TODAY()),"SCADUTO","DA INCASSARE"))))</x:f>
      </x:c>
      <x:c r="J32" s="2"/>
      <x:c r="K32" s="2" t="str">
        <x:f>IF($A32="","",IF(OR(COUNTIFS(Corsi!$A$7:$A$46,B32)&lt;&gt;1,COUNTIFS(Partecipanti!$A$7:$A$106,C32)&lt;&gt;1,COUNTIFS($A$7:$A$146,A32)&lt;&gt;1),"VERIFICA ID","OK"))</x:f>
      </x:c>
    </x:row>
    <x:row r="33" ht="23" customHeight="1">
      <x:c r="A33" s="10"/>
      <x:c r="B33" s="10"/>
      <x:c r="C33" s="10"/>
      <x:c r="D33" s="13"/>
      <x:c r="E33" s="11"/>
      <x:c r="F33" s="13"/>
      <x:c r="G33" s="15" t="str">
        <x:f>IF($A33="","",SUMIFS(Pagamenti!$D$7:$D$246,Pagamenti!$B$7:$B$246,$A33))</x:f>
      </x:c>
      <x:c r="H33" s="15" t="str">
        <x:f>IF($A33="","",E33-G33)</x:f>
      </x:c>
      <x:c r="I33" s="14" t="str">
        <x:f>IF($A33="","",IF(H33&lt;0,"ECCEDENZA",IF(H33=0,"SALDATO",IF(AND(ISNUMBER(F33),F33&lt;TODAY()),"SCADUTO","DA INCASSARE"))))</x:f>
      </x:c>
      <x:c r="J33" s="2"/>
      <x:c r="K33" s="2" t="str">
        <x:f>IF($A33="","",IF(OR(COUNTIFS(Corsi!$A$7:$A$46,B33)&lt;&gt;1,COUNTIFS(Partecipanti!$A$7:$A$106,C33)&lt;&gt;1,COUNTIFS($A$7:$A$146,A33)&lt;&gt;1),"VERIFICA ID","OK"))</x:f>
      </x:c>
    </x:row>
    <x:row r="34" ht="23" customHeight="1">
      <x:c r="A34" s="10"/>
      <x:c r="B34" s="10"/>
      <x:c r="C34" s="10"/>
      <x:c r="D34" s="13"/>
      <x:c r="E34" s="11"/>
      <x:c r="F34" s="13"/>
      <x:c r="G34" s="15" t="str">
        <x:f>IF($A34="","",SUMIFS(Pagamenti!$D$7:$D$246,Pagamenti!$B$7:$B$246,$A34))</x:f>
      </x:c>
      <x:c r="H34" s="15" t="str">
        <x:f>IF($A34="","",E34-G34)</x:f>
      </x:c>
      <x:c r="I34" s="14" t="str">
        <x:f>IF($A34="","",IF(H34&lt;0,"ECCEDENZA",IF(H34=0,"SALDATO",IF(AND(ISNUMBER(F34),F34&lt;TODAY()),"SCADUTO","DA INCASSARE"))))</x:f>
      </x:c>
      <x:c r="J34" s="2"/>
      <x:c r="K34" s="2" t="str">
        <x:f>IF($A34="","",IF(OR(COUNTIFS(Corsi!$A$7:$A$46,B34)&lt;&gt;1,COUNTIFS(Partecipanti!$A$7:$A$106,C34)&lt;&gt;1,COUNTIFS($A$7:$A$146,A34)&lt;&gt;1),"VERIFICA ID","OK"))</x:f>
      </x:c>
    </x:row>
    <x:row r="35" ht="23" customHeight="1">
      <x:c r="A35" s="10"/>
      <x:c r="B35" s="10"/>
      <x:c r="C35" s="10"/>
      <x:c r="D35" s="13"/>
      <x:c r="E35" s="11"/>
      <x:c r="F35" s="13"/>
      <x:c r="G35" s="15" t="str">
        <x:f>IF($A35="","",SUMIFS(Pagamenti!$D$7:$D$246,Pagamenti!$B$7:$B$246,$A35))</x:f>
      </x:c>
      <x:c r="H35" s="15" t="str">
        <x:f>IF($A35="","",E35-G35)</x:f>
      </x:c>
      <x:c r="I35" s="14" t="str">
        <x:f>IF($A35="","",IF(H35&lt;0,"ECCEDENZA",IF(H35=0,"SALDATO",IF(AND(ISNUMBER(F35),F35&lt;TODAY()),"SCADUTO","DA INCASSARE"))))</x:f>
      </x:c>
      <x:c r="J35" s="2"/>
      <x:c r="K35" s="2" t="str">
        <x:f>IF($A35="","",IF(OR(COUNTIFS(Corsi!$A$7:$A$46,B35)&lt;&gt;1,COUNTIFS(Partecipanti!$A$7:$A$106,C35)&lt;&gt;1,COUNTIFS($A$7:$A$146,A35)&lt;&gt;1),"VERIFICA ID","OK"))</x:f>
      </x:c>
    </x:row>
    <x:row r="36" ht="23" customHeight="1">
      <x:c r="A36" s="10"/>
      <x:c r="B36" s="10"/>
      <x:c r="C36" s="10"/>
      <x:c r="D36" s="13"/>
      <x:c r="E36" s="11"/>
      <x:c r="F36" s="13"/>
      <x:c r="G36" s="15" t="str">
        <x:f>IF($A36="","",SUMIFS(Pagamenti!$D$7:$D$246,Pagamenti!$B$7:$B$246,$A36))</x:f>
      </x:c>
      <x:c r="H36" s="15" t="str">
        <x:f>IF($A36="","",E36-G36)</x:f>
      </x:c>
      <x:c r="I36" s="14" t="str">
        <x:f>IF($A36="","",IF(H36&lt;0,"ECCEDENZA",IF(H36=0,"SALDATO",IF(AND(ISNUMBER(F36),F36&lt;TODAY()),"SCADUTO","DA INCASSARE"))))</x:f>
      </x:c>
      <x:c r="J36" s="2"/>
      <x:c r="K36" s="2" t="str">
        <x:f>IF($A36="","",IF(OR(COUNTIFS(Corsi!$A$7:$A$46,B36)&lt;&gt;1,COUNTIFS(Partecipanti!$A$7:$A$106,C36)&lt;&gt;1,COUNTIFS($A$7:$A$146,A36)&lt;&gt;1),"VERIFICA ID","OK"))</x:f>
      </x:c>
    </x:row>
    <x:row r="37" ht="23" customHeight="1">
      <x:c r="A37" s="10"/>
      <x:c r="B37" s="10"/>
      <x:c r="C37" s="10"/>
      <x:c r="D37" s="13"/>
      <x:c r="E37" s="11"/>
      <x:c r="F37" s="13"/>
      <x:c r="G37" s="15" t="str">
        <x:f>IF($A37="","",SUMIFS(Pagamenti!$D$7:$D$246,Pagamenti!$B$7:$B$246,$A37))</x:f>
      </x:c>
      <x:c r="H37" s="15" t="str">
        <x:f>IF($A37="","",E37-G37)</x:f>
      </x:c>
      <x:c r="I37" s="14" t="str">
        <x:f>IF($A37="","",IF(H37&lt;0,"ECCEDENZA",IF(H37=0,"SALDATO",IF(AND(ISNUMBER(F37),F37&lt;TODAY()),"SCADUTO","DA INCASSARE"))))</x:f>
      </x:c>
      <x:c r="J37" s="2"/>
      <x:c r="K37" s="2" t="str">
        <x:f>IF($A37="","",IF(OR(COUNTIFS(Corsi!$A$7:$A$46,B37)&lt;&gt;1,COUNTIFS(Partecipanti!$A$7:$A$106,C37)&lt;&gt;1,COUNTIFS($A$7:$A$146,A37)&lt;&gt;1),"VERIFICA ID","OK"))</x:f>
      </x:c>
    </x:row>
    <x:row r="38" ht="23" customHeight="1">
      <x:c r="A38" s="10"/>
      <x:c r="B38" s="10"/>
      <x:c r="C38" s="10"/>
      <x:c r="D38" s="13"/>
      <x:c r="E38" s="11"/>
      <x:c r="F38" s="13"/>
      <x:c r="G38" s="15" t="str">
        <x:f>IF($A38="","",SUMIFS(Pagamenti!$D$7:$D$246,Pagamenti!$B$7:$B$246,$A38))</x:f>
      </x:c>
      <x:c r="H38" s="15" t="str">
        <x:f>IF($A38="","",E38-G38)</x:f>
      </x:c>
      <x:c r="I38" s="14" t="str">
        <x:f>IF($A38="","",IF(H38&lt;0,"ECCEDENZA",IF(H38=0,"SALDATO",IF(AND(ISNUMBER(F38),F38&lt;TODAY()),"SCADUTO","DA INCASSARE"))))</x:f>
      </x:c>
      <x:c r="J38" s="2"/>
      <x:c r="K38" s="2" t="str">
        <x:f>IF($A38="","",IF(OR(COUNTIFS(Corsi!$A$7:$A$46,B38)&lt;&gt;1,COUNTIFS(Partecipanti!$A$7:$A$106,C38)&lt;&gt;1,COUNTIFS($A$7:$A$146,A38)&lt;&gt;1),"VERIFICA ID","OK"))</x:f>
      </x:c>
    </x:row>
    <x:row r="39" ht="23" customHeight="1">
      <x:c r="A39" s="10"/>
      <x:c r="B39" s="10"/>
      <x:c r="C39" s="10"/>
      <x:c r="D39" s="13"/>
      <x:c r="E39" s="11"/>
      <x:c r="F39" s="13"/>
      <x:c r="G39" s="15" t="str">
        <x:f>IF($A39="","",SUMIFS(Pagamenti!$D$7:$D$246,Pagamenti!$B$7:$B$246,$A39))</x:f>
      </x:c>
      <x:c r="H39" s="15" t="str">
        <x:f>IF($A39="","",E39-G39)</x:f>
      </x:c>
      <x:c r="I39" s="14" t="str">
        <x:f>IF($A39="","",IF(H39&lt;0,"ECCEDENZA",IF(H39=0,"SALDATO",IF(AND(ISNUMBER(F39),F39&lt;TODAY()),"SCADUTO","DA INCASSARE"))))</x:f>
      </x:c>
      <x:c r="J39" s="2"/>
      <x:c r="K39" s="2" t="str">
        <x:f>IF($A39="","",IF(OR(COUNTIFS(Corsi!$A$7:$A$46,B39)&lt;&gt;1,COUNTIFS(Partecipanti!$A$7:$A$106,C39)&lt;&gt;1,COUNTIFS($A$7:$A$146,A39)&lt;&gt;1),"VERIFICA ID","OK"))</x:f>
      </x:c>
    </x:row>
    <x:row r="40" ht="23" customHeight="1">
      <x:c r="A40" s="10"/>
      <x:c r="B40" s="10"/>
      <x:c r="C40" s="10"/>
      <x:c r="D40" s="13"/>
      <x:c r="E40" s="11"/>
      <x:c r="F40" s="13"/>
      <x:c r="G40" s="15" t="str">
        <x:f>IF($A40="","",SUMIFS(Pagamenti!$D$7:$D$246,Pagamenti!$B$7:$B$246,$A40))</x:f>
      </x:c>
      <x:c r="H40" s="15" t="str">
        <x:f>IF($A40="","",E40-G40)</x:f>
      </x:c>
      <x:c r="I40" s="14" t="str">
        <x:f>IF($A40="","",IF(H40&lt;0,"ECCEDENZA",IF(H40=0,"SALDATO",IF(AND(ISNUMBER(F40),F40&lt;TODAY()),"SCADUTO","DA INCASSARE"))))</x:f>
      </x:c>
      <x:c r="J40" s="2"/>
      <x:c r="K40" s="2" t="str">
        <x:f>IF($A40="","",IF(OR(COUNTIFS(Corsi!$A$7:$A$46,B40)&lt;&gt;1,COUNTIFS(Partecipanti!$A$7:$A$106,C40)&lt;&gt;1,COUNTIFS($A$7:$A$146,A40)&lt;&gt;1),"VERIFICA ID","OK"))</x:f>
      </x:c>
    </x:row>
    <x:row r="41" ht="23" customHeight="1">
      <x:c r="A41" s="10"/>
      <x:c r="B41" s="10"/>
      <x:c r="C41" s="10"/>
      <x:c r="D41" s="13"/>
      <x:c r="E41" s="11"/>
      <x:c r="F41" s="13"/>
      <x:c r="G41" s="15" t="str">
        <x:f>IF($A41="","",SUMIFS(Pagamenti!$D$7:$D$246,Pagamenti!$B$7:$B$246,$A41))</x:f>
      </x:c>
      <x:c r="H41" s="15" t="str">
        <x:f>IF($A41="","",E41-G41)</x:f>
      </x:c>
      <x:c r="I41" s="14" t="str">
        <x:f>IF($A41="","",IF(H41&lt;0,"ECCEDENZA",IF(H41=0,"SALDATO",IF(AND(ISNUMBER(F41),F41&lt;TODAY()),"SCADUTO","DA INCASSARE"))))</x:f>
      </x:c>
      <x:c r="J41" s="2"/>
      <x:c r="K41" s="2" t="str">
        <x:f>IF($A41="","",IF(OR(COUNTIFS(Corsi!$A$7:$A$46,B41)&lt;&gt;1,COUNTIFS(Partecipanti!$A$7:$A$106,C41)&lt;&gt;1,COUNTIFS($A$7:$A$146,A41)&lt;&gt;1),"VERIFICA ID","OK"))</x:f>
      </x:c>
    </x:row>
    <x:row r="42" ht="23" customHeight="1">
      <x:c r="A42" s="10"/>
      <x:c r="B42" s="10"/>
      <x:c r="C42" s="10"/>
      <x:c r="D42" s="13"/>
      <x:c r="E42" s="11"/>
      <x:c r="F42" s="13"/>
      <x:c r="G42" s="15" t="str">
        <x:f>IF($A42="","",SUMIFS(Pagamenti!$D$7:$D$246,Pagamenti!$B$7:$B$246,$A42))</x:f>
      </x:c>
      <x:c r="H42" s="15" t="str">
        <x:f>IF($A42="","",E42-G42)</x:f>
      </x:c>
      <x:c r="I42" s="14" t="str">
        <x:f>IF($A42="","",IF(H42&lt;0,"ECCEDENZA",IF(H42=0,"SALDATO",IF(AND(ISNUMBER(F42),F42&lt;TODAY()),"SCADUTO","DA INCASSARE"))))</x:f>
      </x:c>
      <x:c r="J42" s="2"/>
      <x:c r="K42" s="2" t="str">
        <x:f>IF($A42="","",IF(OR(COUNTIFS(Corsi!$A$7:$A$46,B42)&lt;&gt;1,COUNTIFS(Partecipanti!$A$7:$A$106,C42)&lt;&gt;1,COUNTIFS($A$7:$A$146,A42)&lt;&gt;1),"VERIFICA ID","OK"))</x:f>
      </x:c>
    </x:row>
    <x:row r="43" ht="23" customHeight="1">
      <x:c r="A43" s="10"/>
      <x:c r="B43" s="10"/>
      <x:c r="C43" s="10"/>
      <x:c r="D43" s="13"/>
      <x:c r="E43" s="11"/>
      <x:c r="F43" s="13"/>
      <x:c r="G43" s="15" t="str">
        <x:f>IF($A43="","",SUMIFS(Pagamenti!$D$7:$D$246,Pagamenti!$B$7:$B$246,$A43))</x:f>
      </x:c>
      <x:c r="H43" s="15" t="str">
        <x:f>IF($A43="","",E43-G43)</x:f>
      </x:c>
      <x:c r="I43" s="14" t="str">
        <x:f>IF($A43="","",IF(H43&lt;0,"ECCEDENZA",IF(H43=0,"SALDATO",IF(AND(ISNUMBER(F43),F43&lt;TODAY()),"SCADUTO","DA INCASSARE"))))</x:f>
      </x:c>
      <x:c r="J43" s="2"/>
      <x:c r="K43" s="2" t="str">
        <x:f>IF($A43="","",IF(OR(COUNTIFS(Corsi!$A$7:$A$46,B43)&lt;&gt;1,COUNTIFS(Partecipanti!$A$7:$A$106,C43)&lt;&gt;1,COUNTIFS($A$7:$A$146,A43)&lt;&gt;1),"VERIFICA ID","OK"))</x:f>
      </x:c>
    </x:row>
    <x:row r="44" ht="23" customHeight="1">
      <x:c r="A44" s="10"/>
      <x:c r="B44" s="10"/>
      <x:c r="C44" s="10"/>
      <x:c r="D44" s="13"/>
      <x:c r="E44" s="11"/>
      <x:c r="F44" s="13"/>
      <x:c r="G44" s="15" t="str">
        <x:f>IF($A44="","",SUMIFS(Pagamenti!$D$7:$D$246,Pagamenti!$B$7:$B$246,$A44))</x:f>
      </x:c>
      <x:c r="H44" s="15" t="str">
        <x:f>IF($A44="","",E44-G44)</x:f>
      </x:c>
      <x:c r="I44" s="14" t="str">
        <x:f>IF($A44="","",IF(H44&lt;0,"ECCEDENZA",IF(H44=0,"SALDATO",IF(AND(ISNUMBER(F44),F44&lt;TODAY()),"SCADUTO","DA INCASSARE"))))</x:f>
      </x:c>
      <x:c r="J44" s="2"/>
      <x:c r="K44" s="2" t="str">
        <x:f>IF($A44="","",IF(OR(COUNTIFS(Corsi!$A$7:$A$46,B44)&lt;&gt;1,COUNTIFS(Partecipanti!$A$7:$A$106,C44)&lt;&gt;1,COUNTIFS($A$7:$A$146,A44)&lt;&gt;1),"VERIFICA ID","OK"))</x:f>
      </x:c>
    </x:row>
    <x:row r="45" ht="23" customHeight="1">
      <x:c r="A45" s="10"/>
      <x:c r="B45" s="10"/>
      <x:c r="C45" s="10"/>
      <x:c r="D45" s="13"/>
      <x:c r="E45" s="11"/>
      <x:c r="F45" s="13"/>
      <x:c r="G45" s="15" t="str">
        <x:f>IF($A45="","",SUMIFS(Pagamenti!$D$7:$D$246,Pagamenti!$B$7:$B$246,$A45))</x:f>
      </x:c>
      <x:c r="H45" s="15" t="str">
        <x:f>IF($A45="","",E45-G45)</x:f>
      </x:c>
      <x:c r="I45" s="14" t="str">
        <x:f>IF($A45="","",IF(H45&lt;0,"ECCEDENZA",IF(H45=0,"SALDATO",IF(AND(ISNUMBER(F45),F45&lt;TODAY()),"SCADUTO","DA INCASSARE"))))</x:f>
      </x:c>
      <x:c r="J45" s="2"/>
      <x:c r="K45" s="2" t="str">
        <x:f>IF($A45="","",IF(OR(COUNTIFS(Corsi!$A$7:$A$46,B45)&lt;&gt;1,COUNTIFS(Partecipanti!$A$7:$A$106,C45)&lt;&gt;1,COUNTIFS($A$7:$A$146,A45)&lt;&gt;1),"VERIFICA ID","OK"))</x:f>
      </x:c>
    </x:row>
    <x:row r="46" ht="23" customHeight="1">
      <x:c r="A46" s="10"/>
      <x:c r="B46" s="10"/>
      <x:c r="C46" s="10"/>
      <x:c r="D46" s="13"/>
      <x:c r="E46" s="11"/>
      <x:c r="F46" s="13"/>
      <x:c r="G46" s="15" t="str">
        <x:f>IF($A46="","",SUMIFS(Pagamenti!$D$7:$D$246,Pagamenti!$B$7:$B$246,$A46))</x:f>
      </x:c>
      <x:c r="H46" s="15" t="str">
        <x:f>IF($A46="","",E46-G46)</x:f>
      </x:c>
      <x:c r="I46" s="14" t="str">
        <x:f>IF($A46="","",IF(H46&lt;0,"ECCEDENZA",IF(H46=0,"SALDATO",IF(AND(ISNUMBER(F46),F46&lt;TODAY()),"SCADUTO","DA INCASSARE"))))</x:f>
      </x:c>
      <x:c r="J46" s="2"/>
      <x:c r="K46" s="2" t="str">
        <x:f>IF($A46="","",IF(OR(COUNTIFS(Corsi!$A$7:$A$46,B46)&lt;&gt;1,COUNTIFS(Partecipanti!$A$7:$A$106,C46)&lt;&gt;1,COUNTIFS($A$7:$A$146,A46)&lt;&gt;1),"VERIFICA ID","OK"))</x:f>
      </x:c>
    </x:row>
    <x:row r="47" ht="23" customHeight="1">
      <x:c r="A47" s="10"/>
      <x:c r="B47" s="10"/>
      <x:c r="C47" s="10"/>
      <x:c r="D47" s="13"/>
      <x:c r="E47" s="11"/>
      <x:c r="F47" s="13"/>
      <x:c r="G47" s="15" t="str">
        <x:f>IF($A47="","",SUMIFS(Pagamenti!$D$7:$D$246,Pagamenti!$B$7:$B$246,$A47))</x:f>
      </x:c>
      <x:c r="H47" s="15" t="str">
        <x:f>IF($A47="","",E47-G47)</x:f>
      </x:c>
      <x:c r="I47" s="14" t="str">
        <x:f>IF($A47="","",IF(H47&lt;0,"ECCEDENZA",IF(H47=0,"SALDATO",IF(AND(ISNUMBER(F47),F47&lt;TODAY()),"SCADUTO","DA INCASSARE"))))</x:f>
      </x:c>
      <x:c r="J47" s="2"/>
      <x:c r="K47" s="2" t="str">
        <x:f>IF($A47="","",IF(OR(COUNTIFS(Corsi!$A$7:$A$46,B47)&lt;&gt;1,COUNTIFS(Partecipanti!$A$7:$A$106,C47)&lt;&gt;1,COUNTIFS($A$7:$A$146,A47)&lt;&gt;1),"VERIFICA ID","OK"))</x:f>
      </x:c>
    </x:row>
    <x:row r="48" ht="23" customHeight="1">
      <x:c r="A48" s="10"/>
      <x:c r="B48" s="10"/>
      <x:c r="C48" s="10"/>
      <x:c r="D48" s="13"/>
      <x:c r="E48" s="11"/>
      <x:c r="F48" s="13"/>
      <x:c r="G48" s="15" t="str">
        <x:f>IF($A48="","",SUMIFS(Pagamenti!$D$7:$D$246,Pagamenti!$B$7:$B$246,$A48))</x:f>
      </x:c>
      <x:c r="H48" s="15" t="str">
        <x:f>IF($A48="","",E48-G48)</x:f>
      </x:c>
      <x:c r="I48" s="14" t="str">
        <x:f>IF($A48="","",IF(H48&lt;0,"ECCEDENZA",IF(H48=0,"SALDATO",IF(AND(ISNUMBER(F48),F48&lt;TODAY()),"SCADUTO","DA INCASSARE"))))</x:f>
      </x:c>
      <x:c r="J48" s="2"/>
      <x:c r="K48" s="2" t="str">
        <x:f>IF($A48="","",IF(OR(COUNTIFS(Corsi!$A$7:$A$46,B48)&lt;&gt;1,COUNTIFS(Partecipanti!$A$7:$A$106,C48)&lt;&gt;1,COUNTIFS($A$7:$A$146,A48)&lt;&gt;1),"VERIFICA ID","OK"))</x:f>
      </x:c>
    </x:row>
    <x:row r="49" ht="23" customHeight="1">
      <x:c r="A49" s="10"/>
      <x:c r="B49" s="10"/>
      <x:c r="C49" s="10"/>
      <x:c r="D49" s="13"/>
      <x:c r="E49" s="11"/>
      <x:c r="F49" s="13"/>
      <x:c r="G49" s="15" t="str">
        <x:f>IF($A49="","",SUMIFS(Pagamenti!$D$7:$D$246,Pagamenti!$B$7:$B$246,$A49))</x:f>
      </x:c>
      <x:c r="H49" s="15" t="str">
        <x:f>IF($A49="","",E49-G49)</x:f>
      </x:c>
      <x:c r="I49" s="14" t="str">
        <x:f>IF($A49="","",IF(H49&lt;0,"ECCEDENZA",IF(H49=0,"SALDATO",IF(AND(ISNUMBER(F49),F49&lt;TODAY()),"SCADUTO","DA INCASSARE"))))</x:f>
      </x:c>
      <x:c r="J49" s="2"/>
      <x:c r="K49" s="2" t="str">
        <x:f>IF($A49="","",IF(OR(COUNTIFS(Corsi!$A$7:$A$46,B49)&lt;&gt;1,COUNTIFS(Partecipanti!$A$7:$A$106,C49)&lt;&gt;1,COUNTIFS($A$7:$A$146,A49)&lt;&gt;1),"VERIFICA ID","OK"))</x:f>
      </x:c>
    </x:row>
    <x:row r="50" ht="23" customHeight="1">
      <x:c r="A50" s="10"/>
      <x:c r="B50" s="10"/>
      <x:c r="C50" s="10"/>
      <x:c r="D50" s="13"/>
      <x:c r="E50" s="11"/>
      <x:c r="F50" s="13"/>
      <x:c r="G50" s="15" t="str">
        <x:f>IF($A50="","",SUMIFS(Pagamenti!$D$7:$D$246,Pagamenti!$B$7:$B$246,$A50))</x:f>
      </x:c>
      <x:c r="H50" s="15" t="str">
        <x:f>IF($A50="","",E50-G50)</x:f>
      </x:c>
      <x:c r="I50" s="14" t="str">
        <x:f>IF($A50="","",IF(H50&lt;0,"ECCEDENZA",IF(H50=0,"SALDATO",IF(AND(ISNUMBER(F50),F50&lt;TODAY()),"SCADUTO","DA INCASSARE"))))</x:f>
      </x:c>
      <x:c r="J50" s="2"/>
      <x:c r="K50" s="2" t="str">
        <x:f>IF($A50="","",IF(OR(COUNTIFS(Corsi!$A$7:$A$46,B50)&lt;&gt;1,COUNTIFS(Partecipanti!$A$7:$A$106,C50)&lt;&gt;1,COUNTIFS($A$7:$A$146,A50)&lt;&gt;1),"VERIFICA ID","OK"))</x:f>
      </x:c>
    </x:row>
    <x:row r="51" ht="23" customHeight="1">
      <x:c r="A51" s="10"/>
      <x:c r="B51" s="10"/>
      <x:c r="C51" s="10"/>
      <x:c r="D51" s="13"/>
      <x:c r="E51" s="11"/>
      <x:c r="F51" s="13"/>
      <x:c r="G51" s="15" t="str">
        <x:f>IF($A51="","",SUMIFS(Pagamenti!$D$7:$D$246,Pagamenti!$B$7:$B$246,$A51))</x:f>
      </x:c>
      <x:c r="H51" s="15" t="str">
        <x:f>IF($A51="","",E51-G51)</x:f>
      </x:c>
      <x:c r="I51" s="14" t="str">
        <x:f>IF($A51="","",IF(H51&lt;0,"ECCEDENZA",IF(H51=0,"SALDATO",IF(AND(ISNUMBER(F51),F51&lt;TODAY()),"SCADUTO","DA INCASSARE"))))</x:f>
      </x:c>
      <x:c r="J51" s="2"/>
      <x:c r="K51" s="2" t="str">
        <x:f>IF($A51="","",IF(OR(COUNTIFS(Corsi!$A$7:$A$46,B51)&lt;&gt;1,COUNTIFS(Partecipanti!$A$7:$A$106,C51)&lt;&gt;1,COUNTIFS($A$7:$A$146,A51)&lt;&gt;1),"VERIFICA ID","OK"))</x:f>
      </x:c>
    </x:row>
    <x:row r="52" ht="23" customHeight="1">
      <x:c r="A52" s="10"/>
      <x:c r="B52" s="10"/>
      <x:c r="C52" s="10"/>
      <x:c r="D52" s="13"/>
      <x:c r="E52" s="11"/>
      <x:c r="F52" s="13"/>
      <x:c r="G52" s="15" t="str">
        <x:f>IF($A52="","",SUMIFS(Pagamenti!$D$7:$D$246,Pagamenti!$B$7:$B$246,$A52))</x:f>
      </x:c>
      <x:c r="H52" s="15" t="str">
        <x:f>IF($A52="","",E52-G52)</x:f>
      </x:c>
      <x:c r="I52" s="14" t="str">
        <x:f>IF($A52="","",IF(H52&lt;0,"ECCEDENZA",IF(H52=0,"SALDATO",IF(AND(ISNUMBER(F52),F52&lt;TODAY()),"SCADUTO","DA INCASSARE"))))</x:f>
      </x:c>
      <x:c r="J52" s="2"/>
      <x:c r="K52" s="2" t="str">
        <x:f>IF($A52="","",IF(OR(COUNTIFS(Corsi!$A$7:$A$46,B52)&lt;&gt;1,COUNTIFS(Partecipanti!$A$7:$A$106,C52)&lt;&gt;1,COUNTIFS($A$7:$A$146,A52)&lt;&gt;1),"VERIFICA ID","OK"))</x:f>
      </x:c>
    </x:row>
    <x:row r="53" ht="23" customHeight="1">
      <x:c r="A53" s="10"/>
      <x:c r="B53" s="10"/>
      <x:c r="C53" s="10"/>
      <x:c r="D53" s="13"/>
      <x:c r="E53" s="11"/>
      <x:c r="F53" s="13"/>
      <x:c r="G53" s="15" t="str">
        <x:f>IF($A53="","",SUMIFS(Pagamenti!$D$7:$D$246,Pagamenti!$B$7:$B$246,$A53))</x:f>
      </x:c>
      <x:c r="H53" s="15" t="str">
        <x:f>IF($A53="","",E53-G53)</x:f>
      </x:c>
      <x:c r="I53" s="14" t="str">
        <x:f>IF($A53="","",IF(H53&lt;0,"ECCEDENZA",IF(H53=0,"SALDATO",IF(AND(ISNUMBER(F53),F53&lt;TODAY()),"SCADUTO","DA INCASSARE"))))</x:f>
      </x:c>
      <x:c r="J53" s="2"/>
      <x:c r="K53" s="2" t="str">
        <x:f>IF($A53="","",IF(OR(COUNTIFS(Corsi!$A$7:$A$46,B53)&lt;&gt;1,COUNTIFS(Partecipanti!$A$7:$A$106,C53)&lt;&gt;1,COUNTIFS($A$7:$A$146,A53)&lt;&gt;1),"VERIFICA ID","OK"))</x:f>
      </x:c>
    </x:row>
    <x:row r="54" ht="23" customHeight="1">
      <x:c r="A54" s="10"/>
      <x:c r="B54" s="10"/>
      <x:c r="C54" s="10"/>
      <x:c r="D54" s="13"/>
      <x:c r="E54" s="11"/>
      <x:c r="F54" s="13"/>
      <x:c r="G54" s="15" t="str">
        <x:f>IF($A54="","",SUMIFS(Pagamenti!$D$7:$D$246,Pagamenti!$B$7:$B$246,$A54))</x:f>
      </x:c>
      <x:c r="H54" s="15" t="str">
        <x:f>IF($A54="","",E54-G54)</x:f>
      </x:c>
      <x:c r="I54" s="14" t="str">
        <x:f>IF($A54="","",IF(H54&lt;0,"ECCEDENZA",IF(H54=0,"SALDATO",IF(AND(ISNUMBER(F54),F54&lt;TODAY()),"SCADUTO","DA INCASSARE"))))</x:f>
      </x:c>
      <x:c r="J54" s="2"/>
      <x:c r="K54" s="2" t="str">
        <x:f>IF($A54="","",IF(OR(COUNTIFS(Corsi!$A$7:$A$46,B54)&lt;&gt;1,COUNTIFS(Partecipanti!$A$7:$A$106,C54)&lt;&gt;1,COUNTIFS($A$7:$A$146,A54)&lt;&gt;1),"VERIFICA ID","OK"))</x:f>
      </x:c>
    </x:row>
    <x:row r="55" ht="23" customHeight="1">
      <x:c r="A55" s="10"/>
      <x:c r="B55" s="10"/>
      <x:c r="C55" s="10"/>
      <x:c r="D55" s="13"/>
      <x:c r="E55" s="11"/>
      <x:c r="F55" s="13"/>
      <x:c r="G55" s="15" t="str">
        <x:f>IF($A55="","",SUMIFS(Pagamenti!$D$7:$D$246,Pagamenti!$B$7:$B$246,$A55))</x:f>
      </x:c>
      <x:c r="H55" s="15" t="str">
        <x:f>IF($A55="","",E55-G55)</x:f>
      </x:c>
      <x:c r="I55" s="14" t="str">
        <x:f>IF($A55="","",IF(H55&lt;0,"ECCEDENZA",IF(H55=0,"SALDATO",IF(AND(ISNUMBER(F55),F55&lt;TODAY()),"SCADUTO","DA INCASSARE"))))</x:f>
      </x:c>
      <x:c r="J55" s="2"/>
      <x:c r="K55" s="2" t="str">
        <x:f>IF($A55="","",IF(OR(COUNTIFS(Corsi!$A$7:$A$46,B55)&lt;&gt;1,COUNTIFS(Partecipanti!$A$7:$A$106,C55)&lt;&gt;1,COUNTIFS($A$7:$A$146,A55)&lt;&gt;1),"VERIFICA ID","OK"))</x:f>
      </x:c>
    </x:row>
    <x:row r="56" ht="23" customHeight="1">
      <x:c r="A56" s="10"/>
      <x:c r="B56" s="10"/>
      <x:c r="C56" s="10"/>
      <x:c r="D56" s="13"/>
      <x:c r="E56" s="11"/>
      <x:c r="F56" s="13"/>
      <x:c r="G56" s="15" t="str">
        <x:f>IF($A56="","",SUMIFS(Pagamenti!$D$7:$D$246,Pagamenti!$B$7:$B$246,$A56))</x:f>
      </x:c>
      <x:c r="H56" s="15" t="str">
        <x:f>IF($A56="","",E56-G56)</x:f>
      </x:c>
      <x:c r="I56" s="14" t="str">
        <x:f>IF($A56="","",IF(H56&lt;0,"ECCEDENZA",IF(H56=0,"SALDATO",IF(AND(ISNUMBER(F56),F56&lt;TODAY()),"SCADUTO","DA INCASSARE"))))</x:f>
      </x:c>
      <x:c r="J56" s="2"/>
      <x:c r="K56" s="2" t="str">
        <x:f>IF($A56="","",IF(OR(COUNTIFS(Corsi!$A$7:$A$46,B56)&lt;&gt;1,COUNTIFS(Partecipanti!$A$7:$A$106,C56)&lt;&gt;1,COUNTIFS($A$7:$A$146,A56)&lt;&gt;1),"VERIFICA ID","OK"))</x:f>
      </x:c>
    </x:row>
    <x:row r="57" ht="23" customHeight="1">
      <x:c r="A57" s="10"/>
      <x:c r="B57" s="10"/>
      <x:c r="C57" s="10"/>
      <x:c r="D57" s="13"/>
      <x:c r="E57" s="11"/>
      <x:c r="F57" s="13"/>
      <x:c r="G57" s="15" t="str">
        <x:f>IF($A57="","",SUMIFS(Pagamenti!$D$7:$D$246,Pagamenti!$B$7:$B$246,$A57))</x:f>
      </x:c>
      <x:c r="H57" s="15" t="str">
        <x:f>IF($A57="","",E57-G57)</x:f>
      </x:c>
      <x:c r="I57" s="14" t="str">
        <x:f>IF($A57="","",IF(H57&lt;0,"ECCEDENZA",IF(H57=0,"SALDATO",IF(AND(ISNUMBER(F57),F57&lt;TODAY()),"SCADUTO","DA INCASSARE"))))</x:f>
      </x:c>
      <x:c r="J57" s="2"/>
      <x:c r="K57" s="2" t="str">
        <x:f>IF($A57="","",IF(OR(COUNTIFS(Corsi!$A$7:$A$46,B57)&lt;&gt;1,COUNTIFS(Partecipanti!$A$7:$A$106,C57)&lt;&gt;1,COUNTIFS($A$7:$A$146,A57)&lt;&gt;1),"VERIFICA ID","OK"))</x:f>
      </x:c>
    </x:row>
    <x:row r="58" ht="23" customHeight="1">
      <x:c r="A58" s="10"/>
      <x:c r="B58" s="10"/>
      <x:c r="C58" s="10"/>
      <x:c r="D58" s="13"/>
      <x:c r="E58" s="11"/>
      <x:c r="F58" s="13"/>
      <x:c r="G58" s="15" t="str">
        <x:f>IF($A58="","",SUMIFS(Pagamenti!$D$7:$D$246,Pagamenti!$B$7:$B$246,$A58))</x:f>
      </x:c>
      <x:c r="H58" s="15" t="str">
        <x:f>IF($A58="","",E58-G58)</x:f>
      </x:c>
      <x:c r="I58" s="14" t="str">
        <x:f>IF($A58="","",IF(H58&lt;0,"ECCEDENZA",IF(H58=0,"SALDATO",IF(AND(ISNUMBER(F58),F58&lt;TODAY()),"SCADUTO","DA INCASSARE"))))</x:f>
      </x:c>
      <x:c r="J58" s="2"/>
      <x:c r="K58" s="2" t="str">
        <x:f>IF($A58="","",IF(OR(COUNTIFS(Corsi!$A$7:$A$46,B58)&lt;&gt;1,COUNTIFS(Partecipanti!$A$7:$A$106,C58)&lt;&gt;1,COUNTIFS($A$7:$A$146,A58)&lt;&gt;1),"VERIFICA ID","OK"))</x:f>
      </x:c>
    </x:row>
    <x:row r="59" ht="23" customHeight="1">
      <x:c r="A59" s="10"/>
      <x:c r="B59" s="10"/>
      <x:c r="C59" s="10"/>
      <x:c r="D59" s="13"/>
      <x:c r="E59" s="11"/>
      <x:c r="F59" s="13"/>
      <x:c r="G59" s="15" t="str">
        <x:f>IF($A59="","",SUMIFS(Pagamenti!$D$7:$D$246,Pagamenti!$B$7:$B$246,$A59))</x:f>
      </x:c>
      <x:c r="H59" s="15" t="str">
        <x:f>IF($A59="","",E59-G59)</x:f>
      </x:c>
      <x:c r="I59" s="14" t="str">
        <x:f>IF($A59="","",IF(H59&lt;0,"ECCEDENZA",IF(H59=0,"SALDATO",IF(AND(ISNUMBER(F59),F59&lt;TODAY()),"SCADUTO","DA INCASSARE"))))</x:f>
      </x:c>
      <x:c r="J59" s="2"/>
      <x:c r="K59" s="2" t="str">
        <x:f>IF($A59="","",IF(OR(COUNTIFS(Corsi!$A$7:$A$46,B59)&lt;&gt;1,COUNTIFS(Partecipanti!$A$7:$A$106,C59)&lt;&gt;1,COUNTIFS($A$7:$A$146,A59)&lt;&gt;1),"VERIFICA ID","OK"))</x:f>
      </x:c>
    </x:row>
    <x:row r="60" ht="23" customHeight="1">
      <x:c r="A60" s="10"/>
      <x:c r="B60" s="10"/>
      <x:c r="C60" s="10"/>
      <x:c r="D60" s="13"/>
      <x:c r="E60" s="11"/>
      <x:c r="F60" s="13"/>
      <x:c r="G60" s="15" t="str">
        <x:f>IF($A60="","",SUMIFS(Pagamenti!$D$7:$D$246,Pagamenti!$B$7:$B$246,$A60))</x:f>
      </x:c>
      <x:c r="H60" s="15" t="str">
        <x:f>IF($A60="","",E60-G60)</x:f>
      </x:c>
      <x:c r="I60" s="14" t="str">
        <x:f>IF($A60="","",IF(H60&lt;0,"ECCEDENZA",IF(H60=0,"SALDATO",IF(AND(ISNUMBER(F60),F60&lt;TODAY()),"SCADUTO","DA INCASSARE"))))</x:f>
      </x:c>
      <x:c r="J60" s="2"/>
      <x:c r="K60" s="2" t="str">
        <x:f>IF($A60="","",IF(OR(COUNTIFS(Corsi!$A$7:$A$46,B60)&lt;&gt;1,COUNTIFS(Partecipanti!$A$7:$A$106,C60)&lt;&gt;1,COUNTIFS($A$7:$A$146,A60)&lt;&gt;1),"VERIFICA ID","OK"))</x:f>
      </x:c>
    </x:row>
    <x:row r="61" ht="23" customHeight="1">
      <x:c r="A61" s="10"/>
      <x:c r="B61" s="10"/>
      <x:c r="C61" s="10"/>
      <x:c r="D61" s="13"/>
      <x:c r="E61" s="11"/>
      <x:c r="F61" s="13"/>
      <x:c r="G61" s="15" t="str">
        <x:f>IF($A61="","",SUMIFS(Pagamenti!$D$7:$D$246,Pagamenti!$B$7:$B$246,$A61))</x:f>
      </x:c>
      <x:c r="H61" s="15" t="str">
        <x:f>IF($A61="","",E61-G61)</x:f>
      </x:c>
      <x:c r="I61" s="14" t="str">
        <x:f>IF($A61="","",IF(H61&lt;0,"ECCEDENZA",IF(H61=0,"SALDATO",IF(AND(ISNUMBER(F61),F61&lt;TODAY()),"SCADUTO","DA INCASSARE"))))</x:f>
      </x:c>
      <x:c r="J61" s="2"/>
      <x:c r="K61" s="2" t="str">
        <x:f>IF($A61="","",IF(OR(COUNTIFS(Corsi!$A$7:$A$46,B61)&lt;&gt;1,COUNTIFS(Partecipanti!$A$7:$A$106,C61)&lt;&gt;1,COUNTIFS($A$7:$A$146,A61)&lt;&gt;1),"VERIFICA ID","OK"))</x:f>
      </x:c>
    </x:row>
    <x:row r="62" ht="23" customHeight="1">
      <x:c r="A62" s="10"/>
      <x:c r="B62" s="10"/>
      <x:c r="C62" s="10"/>
      <x:c r="D62" s="13"/>
      <x:c r="E62" s="11"/>
      <x:c r="F62" s="13"/>
      <x:c r="G62" s="15" t="str">
        <x:f>IF($A62="","",SUMIFS(Pagamenti!$D$7:$D$246,Pagamenti!$B$7:$B$246,$A62))</x:f>
      </x:c>
      <x:c r="H62" s="15" t="str">
        <x:f>IF($A62="","",E62-G62)</x:f>
      </x:c>
      <x:c r="I62" s="14" t="str">
        <x:f>IF($A62="","",IF(H62&lt;0,"ECCEDENZA",IF(H62=0,"SALDATO",IF(AND(ISNUMBER(F62),F62&lt;TODAY()),"SCADUTO","DA INCASSARE"))))</x:f>
      </x:c>
      <x:c r="J62" s="2"/>
      <x:c r="K62" s="2" t="str">
        <x:f>IF($A62="","",IF(OR(COUNTIFS(Corsi!$A$7:$A$46,B62)&lt;&gt;1,COUNTIFS(Partecipanti!$A$7:$A$106,C62)&lt;&gt;1,COUNTIFS($A$7:$A$146,A62)&lt;&gt;1),"VERIFICA ID","OK"))</x:f>
      </x:c>
    </x:row>
    <x:row r="63" ht="23" customHeight="1">
      <x:c r="A63" s="10"/>
      <x:c r="B63" s="10"/>
      <x:c r="C63" s="10"/>
      <x:c r="D63" s="13"/>
      <x:c r="E63" s="11"/>
      <x:c r="F63" s="13"/>
      <x:c r="G63" s="15" t="str">
        <x:f>IF($A63="","",SUMIFS(Pagamenti!$D$7:$D$246,Pagamenti!$B$7:$B$246,$A63))</x:f>
      </x:c>
      <x:c r="H63" s="15" t="str">
        <x:f>IF($A63="","",E63-G63)</x:f>
      </x:c>
      <x:c r="I63" s="14" t="str">
        <x:f>IF($A63="","",IF(H63&lt;0,"ECCEDENZA",IF(H63=0,"SALDATO",IF(AND(ISNUMBER(F63),F63&lt;TODAY()),"SCADUTO","DA INCASSARE"))))</x:f>
      </x:c>
      <x:c r="J63" s="2"/>
      <x:c r="K63" s="2" t="str">
        <x:f>IF($A63="","",IF(OR(COUNTIFS(Corsi!$A$7:$A$46,B63)&lt;&gt;1,COUNTIFS(Partecipanti!$A$7:$A$106,C63)&lt;&gt;1,COUNTIFS($A$7:$A$146,A63)&lt;&gt;1),"VERIFICA ID","OK"))</x:f>
      </x:c>
    </x:row>
    <x:row r="64" ht="23" customHeight="1">
      <x:c r="A64" s="10"/>
      <x:c r="B64" s="10"/>
      <x:c r="C64" s="10"/>
      <x:c r="D64" s="13"/>
      <x:c r="E64" s="11"/>
      <x:c r="F64" s="13"/>
      <x:c r="G64" s="15" t="str">
        <x:f>IF($A64="","",SUMIFS(Pagamenti!$D$7:$D$246,Pagamenti!$B$7:$B$246,$A64))</x:f>
      </x:c>
      <x:c r="H64" s="15" t="str">
        <x:f>IF($A64="","",E64-G64)</x:f>
      </x:c>
      <x:c r="I64" s="14" t="str">
        <x:f>IF($A64="","",IF(H64&lt;0,"ECCEDENZA",IF(H64=0,"SALDATO",IF(AND(ISNUMBER(F64),F64&lt;TODAY()),"SCADUTO","DA INCASSARE"))))</x:f>
      </x:c>
      <x:c r="J64" s="2"/>
      <x:c r="K64" s="2" t="str">
        <x:f>IF($A64="","",IF(OR(COUNTIFS(Corsi!$A$7:$A$46,B64)&lt;&gt;1,COUNTIFS(Partecipanti!$A$7:$A$106,C64)&lt;&gt;1,COUNTIFS($A$7:$A$146,A64)&lt;&gt;1),"VERIFICA ID","OK"))</x:f>
      </x:c>
    </x:row>
    <x:row r="65" ht="23" customHeight="1">
      <x:c r="A65" s="10"/>
      <x:c r="B65" s="10"/>
      <x:c r="C65" s="10"/>
      <x:c r="D65" s="13"/>
      <x:c r="E65" s="11"/>
      <x:c r="F65" s="13"/>
      <x:c r="G65" s="15" t="str">
        <x:f>IF($A65="","",SUMIFS(Pagamenti!$D$7:$D$246,Pagamenti!$B$7:$B$246,$A65))</x:f>
      </x:c>
      <x:c r="H65" s="15" t="str">
        <x:f>IF($A65="","",E65-G65)</x:f>
      </x:c>
      <x:c r="I65" s="14" t="str">
        <x:f>IF($A65="","",IF(H65&lt;0,"ECCEDENZA",IF(H65=0,"SALDATO",IF(AND(ISNUMBER(F65),F65&lt;TODAY()),"SCADUTO","DA INCASSARE"))))</x:f>
      </x:c>
      <x:c r="J65" s="2"/>
      <x:c r="K65" s="2" t="str">
        <x:f>IF($A65="","",IF(OR(COUNTIFS(Corsi!$A$7:$A$46,B65)&lt;&gt;1,COUNTIFS(Partecipanti!$A$7:$A$106,C65)&lt;&gt;1,COUNTIFS($A$7:$A$146,A65)&lt;&gt;1),"VERIFICA ID","OK"))</x:f>
      </x:c>
    </x:row>
    <x:row r="66" ht="23" customHeight="1">
      <x:c r="A66" s="10"/>
      <x:c r="B66" s="10"/>
      <x:c r="C66" s="10"/>
      <x:c r="D66" s="13"/>
      <x:c r="E66" s="11"/>
      <x:c r="F66" s="13"/>
      <x:c r="G66" s="15" t="str">
        <x:f>IF($A66="","",SUMIFS(Pagamenti!$D$7:$D$246,Pagamenti!$B$7:$B$246,$A66))</x:f>
      </x:c>
      <x:c r="H66" s="15" t="str">
        <x:f>IF($A66="","",E66-G66)</x:f>
      </x:c>
      <x:c r="I66" s="14" t="str">
        <x:f>IF($A66="","",IF(H66&lt;0,"ECCEDENZA",IF(H66=0,"SALDATO",IF(AND(ISNUMBER(F66),F66&lt;TODAY()),"SCADUTO","DA INCASSARE"))))</x:f>
      </x:c>
      <x:c r="J66" s="2"/>
      <x:c r="K66" s="2" t="str">
        <x:f>IF($A66="","",IF(OR(COUNTIFS(Corsi!$A$7:$A$46,B66)&lt;&gt;1,COUNTIFS(Partecipanti!$A$7:$A$106,C66)&lt;&gt;1,COUNTIFS($A$7:$A$146,A66)&lt;&gt;1),"VERIFICA ID","OK"))</x:f>
      </x:c>
    </x:row>
    <x:row r="67" ht="23" customHeight="1">
      <x:c r="A67" s="10"/>
      <x:c r="B67" s="10"/>
      <x:c r="C67" s="10"/>
      <x:c r="D67" s="13"/>
      <x:c r="E67" s="11"/>
      <x:c r="F67" s="13"/>
      <x:c r="G67" s="15" t="str">
        <x:f>IF($A67="","",SUMIFS(Pagamenti!$D$7:$D$246,Pagamenti!$B$7:$B$246,$A67))</x:f>
      </x:c>
      <x:c r="H67" s="15" t="str">
        <x:f>IF($A67="","",E67-G67)</x:f>
      </x:c>
      <x:c r="I67" s="14" t="str">
        <x:f>IF($A67="","",IF(H67&lt;0,"ECCEDENZA",IF(H67=0,"SALDATO",IF(AND(ISNUMBER(F67),F67&lt;TODAY()),"SCADUTO","DA INCASSARE"))))</x:f>
      </x:c>
      <x:c r="J67" s="2"/>
      <x:c r="K67" s="2" t="str">
        <x:f>IF($A67="","",IF(OR(COUNTIFS(Corsi!$A$7:$A$46,B67)&lt;&gt;1,COUNTIFS(Partecipanti!$A$7:$A$106,C67)&lt;&gt;1,COUNTIFS($A$7:$A$146,A67)&lt;&gt;1),"VERIFICA ID","OK"))</x:f>
      </x:c>
    </x:row>
    <x:row r="68" ht="23" customHeight="1">
      <x:c r="A68" s="10"/>
      <x:c r="B68" s="10"/>
      <x:c r="C68" s="10"/>
      <x:c r="D68" s="13"/>
      <x:c r="E68" s="11"/>
      <x:c r="F68" s="13"/>
      <x:c r="G68" s="15" t="str">
        <x:f>IF($A68="","",SUMIFS(Pagamenti!$D$7:$D$246,Pagamenti!$B$7:$B$246,$A68))</x:f>
      </x:c>
      <x:c r="H68" s="15" t="str">
        <x:f>IF($A68="","",E68-G68)</x:f>
      </x:c>
      <x:c r="I68" s="14" t="str">
        <x:f>IF($A68="","",IF(H68&lt;0,"ECCEDENZA",IF(H68=0,"SALDATO",IF(AND(ISNUMBER(F68),F68&lt;TODAY()),"SCADUTO","DA INCASSARE"))))</x:f>
      </x:c>
      <x:c r="J68" s="2"/>
      <x:c r="K68" s="2" t="str">
        <x:f>IF($A68="","",IF(OR(COUNTIFS(Corsi!$A$7:$A$46,B68)&lt;&gt;1,COUNTIFS(Partecipanti!$A$7:$A$106,C68)&lt;&gt;1,COUNTIFS($A$7:$A$146,A68)&lt;&gt;1),"VERIFICA ID","OK"))</x:f>
      </x:c>
    </x:row>
    <x:row r="69" ht="23" customHeight="1">
      <x:c r="A69" s="10"/>
      <x:c r="B69" s="10"/>
      <x:c r="C69" s="10"/>
      <x:c r="D69" s="13"/>
      <x:c r="E69" s="11"/>
      <x:c r="F69" s="13"/>
      <x:c r="G69" s="15" t="str">
        <x:f>IF($A69="","",SUMIFS(Pagamenti!$D$7:$D$246,Pagamenti!$B$7:$B$246,$A69))</x:f>
      </x:c>
      <x:c r="H69" s="15" t="str">
        <x:f>IF($A69="","",E69-G69)</x:f>
      </x:c>
      <x:c r="I69" s="14" t="str">
        <x:f>IF($A69="","",IF(H69&lt;0,"ECCEDENZA",IF(H69=0,"SALDATO",IF(AND(ISNUMBER(F69),F69&lt;TODAY()),"SCADUTO","DA INCASSARE"))))</x:f>
      </x:c>
      <x:c r="J69" s="2"/>
      <x:c r="K69" s="2" t="str">
        <x:f>IF($A69="","",IF(OR(COUNTIFS(Corsi!$A$7:$A$46,B69)&lt;&gt;1,COUNTIFS(Partecipanti!$A$7:$A$106,C69)&lt;&gt;1,COUNTIFS($A$7:$A$146,A69)&lt;&gt;1),"VERIFICA ID","OK"))</x:f>
      </x:c>
    </x:row>
    <x:row r="70" ht="23" customHeight="1">
      <x:c r="A70" s="10"/>
      <x:c r="B70" s="10"/>
      <x:c r="C70" s="10"/>
      <x:c r="D70" s="13"/>
      <x:c r="E70" s="11"/>
      <x:c r="F70" s="13"/>
      <x:c r="G70" s="15" t="str">
        <x:f>IF($A70="","",SUMIFS(Pagamenti!$D$7:$D$246,Pagamenti!$B$7:$B$246,$A70))</x:f>
      </x:c>
      <x:c r="H70" s="15" t="str">
        <x:f>IF($A70="","",E70-G70)</x:f>
      </x:c>
      <x:c r="I70" s="14" t="str">
        <x:f>IF($A70="","",IF(H70&lt;0,"ECCEDENZA",IF(H70=0,"SALDATO",IF(AND(ISNUMBER(F70),F70&lt;TODAY()),"SCADUTO","DA INCASSARE"))))</x:f>
      </x:c>
      <x:c r="J70" s="2"/>
      <x:c r="K70" s="2" t="str">
        <x:f>IF($A70="","",IF(OR(COUNTIFS(Corsi!$A$7:$A$46,B70)&lt;&gt;1,COUNTIFS(Partecipanti!$A$7:$A$106,C70)&lt;&gt;1,COUNTIFS($A$7:$A$146,A70)&lt;&gt;1),"VERIFICA ID","OK"))</x:f>
      </x:c>
    </x:row>
    <x:row r="71" ht="23" customHeight="1">
      <x:c r="A71" s="10"/>
      <x:c r="B71" s="10"/>
      <x:c r="C71" s="10"/>
      <x:c r="D71" s="13"/>
      <x:c r="E71" s="11"/>
      <x:c r="F71" s="13"/>
      <x:c r="G71" s="15" t="str">
        <x:f>IF($A71="","",SUMIFS(Pagamenti!$D$7:$D$246,Pagamenti!$B$7:$B$246,$A71))</x:f>
      </x:c>
      <x:c r="H71" s="15" t="str">
        <x:f>IF($A71="","",E71-G71)</x:f>
      </x:c>
      <x:c r="I71" s="14" t="str">
        <x:f>IF($A71="","",IF(H71&lt;0,"ECCEDENZA",IF(H71=0,"SALDATO",IF(AND(ISNUMBER(F71),F71&lt;TODAY()),"SCADUTO","DA INCASSARE"))))</x:f>
      </x:c>
      <x:c r="J71" s="2"/>
      <x:c r="K71" s="2" t="str">
        <x:f>IF($A71="","",IF(OR(COUNTIFS(Corsi!$A$7:$A$46,B71)&lt;&gt;1,COUNTIFS(Partecipanti!$A$7:$A$106,C71)&lt;&gt;1,COUNTIFS($A$7:$A$146,A71)&lt;&gt;1),"VERIFICA ID","OK"))</x:f>
      </x:c>
    </x:row>
    <x:row r="72" ht="23" customHeight="1">
      <x:c r="A72" s="10"/>
      <x:c r="B72" s="10"/>
      <x:c r="C72" s="10"/>
      <x:c r="D72" s="13"/>
      <x:c r="E72" s="11"/>
      <x:c r="F72" s="13"/>
      <x:c r="G72" s="15" t="str">
        <x:f>IF($A72="","",SUMIFS(Pagamenti!$D$7:$D$246,Pagamenti!$B$7:$B$246,$A72))</x:f>
      </x:c>
      <x:c r="H72" s="15" t="str">
        <x:f>IF($A72="","",E72-G72)</x:f>
      </x:c>
      <x:c r="I72" s="14" t="str">
        <x:f>IF($A72="","",IF(H72&lt;0,"ECCEDENZA",IF(H72=0,"SALDATO",IF(AND(ISNUMBER(F72),F72&lt;TODAY()),"SCADUTO","DA INCASSARE"))))</x:f>
      </x:c>
      <x:c r="J72" s="2"/>
      <x:c r="K72" s="2" t="str">
        <x:f>IF($A72="","",IF(OR(COUNTIFS(Corsi!$A$7:$A$46,B72)&lt;&gt;1,COUNTIFS(Partecipanti!$A$7:$A$106,C72)&lt;&gt;1,COUNTIFS($A$7:$A$146,A72)&lt;&gt;1),"VERIFICA ID","OK"))</x:f>
      </x:c>
    </x:row>
    <x:row r="73" ht="23" customHeight="1">
      <x:c r="A73" s="10"/>
      <x:c r="B73" s="10"/>
      <x:c r="C73" s="10"/>
      <x:c r="D73" s="13"/>
      <x:c r="E73" s="11"/>
      <x:c r="F73" s="13"/>
      <x:c r="G73" s="15" t="str">
        <x:f>IF($A73="","",SUMIFS(Pagamenti!$D$7:$D$246,Pagamenti!$B$7:$B$246,$A73))</x:f>
      </x:c>
      <x:c r="H73" s="15" t="str">
        <x:f>IF($A73="","",E73-G73)</x:f>
      </x:c>
      <x:c r="I73" s="14" t="str">
        <x:f>IF($A73="","",IF(H73&lt;0,"ECCEDENZA",IF(H73=0,"SALDATO",IF(AND(ISNUMBER(F73),F73&lt;TODAY()),"SCADUTO","DA INCASSARE"))))</x:f>
      </x:c>
      <x:c r="J73" s="2"/>
      <x:c r="K73" s="2" t="str">
        <x:f>IF($A73="","",IF(OR(COUNTIFS(Corsi!$A$7:$A$46,B73)&lt;&gt;1,COUNTIFS(Partecipanti!$A$7:$A$106,C73)&lt;&gt;1,COUNTIFS($A$7:$A$146,A73)&lt;&gt;1),"VERIFICA ID","OK"))</x:f>
      </x:c>
    </x:row>
    <x:row r="74" ht="23" customHeight="1">
      <x:c r="A74" s="10"/>
      <x:c r="B74" s="10"/>
      <x:c r="C74" s="10"/>
      <x:c r="D74" s="13"/>
      <x:c r="E74" s="11"/>
      <x:c r="F74" s="13"/>
      <x:c r="G74" s="15" t="str">
        <x:f>IF($A74="","",SUMIFS(Pagamenti!$D$7:$D$246,Pagamenti!$B$7:$B$246,$A74))</x:f>
      </x:c>
      <x:c r="H74" s="15" t="str">
        <x:f>IF($A74="","",E74-G74)</x:f>
      </x:c>
      <x:c r="I74" s="14" t="str">
        <x:f>IF($A74="","",IF(H74&lt;0,"ECCEDENZA",IF(H74=0,"SALDATO",IF(AND(ISNUMBER(F74),F74&lt;TODAY()),"SCADUTO","DA INCASSARE"))))</x:f>
      </x:c>
      <x:c r="J74" s="2"/>
      <x:c r="K74" s="2" t="str">
        <x:f>IF($A74="","",IF(OR(COUNTIFS(Corsi!$A$7:$A$46,B74)&lt;&gt;1,COUNTIFS(Partecipanti!$A$7:$A$106,C74)&lt;&gt;1,COUNTIFS($A$7:$A$146,A74)&lt;&gt;1),"VERIFICA ID","OK"))</x:f>
      </x:c>
    </x:row>
    <x:row r="75" ht="23" customHeight="1">
      <x:c r="A75" s="10"/>
      <x:c r="B75" s="10"/>
      <x:c r="C75" s="10"/>
      <x:c r="D75" s="13"/>
      <x:c r="E75" s="11"/>
      <x:c r="F75" s="13"/>
      <x:c r="G75" s="15" t="str">
        <x:f>IF($A75="","",SUMIFS(Pagamenti!$D$7:$D$246,Pagamenti!$B$7:$B$246,$A75))</x:f>
      </x:c>
      <x:c r="H75" s="15" t="str">
        <x:f>IF($A75="","",E75-G75)</x:f>
      </x:c>
      <x:c r="I75" s="14" t="str">
        <x:f>IF($A75="","",IF(H75&lt;0,"ECCEDENZA",IF(H75=0,"SALDATO",IF(AND(ISNUMBER(F75),F75&lt;TODAY()),"SCADUTO","DA INCASSARE"))))</x:f>
      </x:c>
      <x:c r="J75" s="2"/>
      <x:c r="K75" s="2" t="str">
        <x:f>IF($A75="","",IF(OR(COUNTIFS(Corsi!$A$7:$A$46,B75)&lt;&gt;1,COUNTIFS(Partecipanti!$A$7:$A$106,C75)&lt;&gt;1,COUNTIFS($A$7:$A$146,A75)&lt;&gt;1),"VERIFICA ID","OK"))</x:f>
      </x:c>
    </x:row>
    <x:row r="76" ht="23" customHeight="1">
      <x:c r="A76" s="10"/>
      <x:c r="B76" s="10"/>
      <x:c r="C76" s="10"/>
      <x:c r="D76" s="13"/>
      <x:c r="E76" s="11"/>
      <x:c r="F76" s="13"/>
      <x:c r="G76" s="15" t="str">
        <x:f>IF($A76="","",SUMIFS(Pagamenti!$D$7:$D$246,Pagamenti!$B$7:$B$246,$A76))</x:f>
      </x:c>
      <x:c r="H76" s="15" t="str">
        <x:f>IF($A76="","",E76-G76)</x:f>
      </x:c>
      <x:c r="I76" s="14" t="str">
        <x:f>IF($A76="","",IF(H76&lt;0,"ECCEDENZA",IF(H76=0,"SALDATO",IF(AND(ISNUMBER(F76),F76&lt;TODAY()),"SCADUTO","DA INCASSARE"))))</x:f>
      </x:c>
      <x:c r="J76" s="2"/>
      <x:c r="K76" s="2" t="str">
        <x:f>IF($A76="","",IF(OR(COUNTIFS(Corsi!$A$7:$A$46,B76)&lt;&gt;1,COUNTIFS(Partecipanti!$A$7:$A$106,C76)&lt;&gt;1,COUNTIFS($A$7:$A$146,A76)&lt;&gt;1),"VERIFICA ID","OK"))</x:f>
      </x:c>
    </x:row>
    <x:row r="77" ht="23" customHeight="1">
      <x:c r="A77" s="10"/>
      <x:c r="B77" s="10"/>
      <x:c r="C77" s="10"/>
      <x:c r="D77" s="13"/>
      <x:c r="E77" s="11"/>
      <x:c r="F77" s="13"/>
      <x:c r="G77" s="15" t="str">
        <x:f>IF($A77="","",SUMIFS(Pagamenti!$D$7:$D$246,Pagamenti!$B$7:$B$246,$A77))</x:f>
      </x:c>
      <x:c r="H77" s="15" t="str">
        <x:f>IF($A77="","",E77-G77)</x:f>
      </x:c>
      <x:c r="I77" s="14" t="str">
        <x:f>IF($A77="","",IF(H77&lt;0,"ECCEDENZA",IF(H77=0,"SALDATO",IF(AND(ISNUMBER(F77),F77&lt;TODAY()),"SCADUTO","DA INCASSARE"))))</x:f>
      </x:c>
      <x:c r="J77" s="2"/>
      <x:c r="K77" s="2" t="str">
        <x:f>IF($A77="","",IF(OR(COUNTIFS(Corsi!$A$7:$A$46,B77)&lt;&gt;1,COUNTIFS(Partecipanti!$A$7:$A$106,C77)&lt;&gt;1,COUNTIFS($A$7:$A$146,A77)&lt;&gt;1),"VERIFICA ID","OK"))</x:f>
      </x:c>
    </x:row>
    <x:row r="78" ht="23" customHeight="1">
      <x:c r="A78" s="10"/>
      <x:c r="B78" s="10"/>
      <x:c r="C78" s="10"/>
      <x:c r="D78" s="13"/>
      <x:c r="E78" s="11"/>
      <x:c r="F78" s="13"/>
      <x:c r="G78" s="15" t="str">
        <x:f>IF($A78="","",SUMIFS(Pagamenti!$D$7:$D$246,Pagamenti!$B$7:$B$246,$A78))</x:f>
      </x:c>
      <x:c r="H78" s="15" t="str">
        <x:f>IF($A78="","",E78-G78)</x:f>
      </x:c>
      <x:c r="I78" s="14" t="str">
        <x:f>IF($A78="","",IF(H78&lt;0,"ECCEDENZA",IF(H78=0,"SALDATO",IF(AND(ISNUMBER(F78),F78&lt;TODAY()),"SCADUTO","DA INCASSARE"))))</x:f>
      </x:c>
      <x:c r="J78" s="2"/>
      <x:c r="K78" s="2" t="str">
        <x:f>IF($A78="","",IF(OR(COUNTIFS(Corsi!$A$7:$A$46,B78)&lt;&gt;1,COUNTIFS(Partecipanti!$A$7:$A$106,C78)&lt;&gt;1,COUNTIFS($A$7:$A$146,A78)&lt;&gt;1),"VERIFICA ID","OK"))</x:f>
      </x:c>
    </x:row>
    <x:row r="79" ht="23" customHeight="1">
      <x:c r="A79" s="10"/>
      <x:c r="B79" s="10"/>
      <x:c r="C79" s="10"/>
      <x:c r="D79" s="13"/>
      <x:c r="E79" s="11"/>
      <x:c r="F79" s="13"/>
      <x:c r="G79" s="15" t="str">
        <x:f>IF($A79="","",SUMIFS(Pagamenti!$D$7:$D$246,Pagamenti!$B$7:$B$246,$A79))</x:f>
      </x:c>
      <x:c r="H79" s="15" t="str">
        <x:f>IF($A79="","",E79-G79)</x:f>
      </x:c>
      <x:c r="I79" s="14" t="str">
        <x:f>IF($A79="","",IF(H79&lt;0,"ECCEDENZA",IF(H79=0,"SALDATO",IF(AND(ISNUMBER(F79),F79&lt;TODAY()),"SCADUTO","DA INCASSARE"))))</x:f>
      </x:c>
      <x:c r="J79" s="2"/>
      <x:c r="K79" s="2" t="str">
        <x:f>IF($A79="","",IF(OR(COUNTIFS(Corsi!$A$7:$A$46,B79)&lt;&gt;1,COUNTIFS(Partecipanti!$A$7:$A$106,C79)&lt;&gt;1,COUNTIFS($A$7:$A$146,A79)&lt;&gt;1),"VERIFICA ID","OK"))</x:f>
      </x:c>
    </x:row>
    <x:row r="80" ht="23" customHeight="1">
      <x:c r="A80" s="10"/>
      <x:c r="B80" s="10"/>
      <x:c r="C80" s="10"/>
      <x:c r="D80" s="13"/>
      <x:c r="E80" s="11"/>
      <x:c r="F80" s="13"/>
      <x:c r="G80" s="15" t="str">
        <x:f>IF($A80="","",SUMIFS(Pagamenti!$D$7:$D$246,Pagamenti!$B$7:$B$246,$A80))</x:f>
      </x:c>
      <x:c r="H80" s="15" t="str">
        <x:f>IF($A80="","",E80-G80)</x:f>
      </x:c>
      <x:c r="I80" s="14" t="str">
        <x:f>IF($A80="","",IF(H80&lt;0,"ECCEDENZA",IF(H80=0,"SALDATO",IF(AND(ISNUMBER(F80),F80&lt;TODAY()),"SCADUTO","DA INCASSARE"))))</x:f>
      </x:c>
      <x:c r="J80" s="2"/>
      <x:c r="K80" s="2" t="str">
        <x:f>IF($A80="","",IF(OR(COUNTIFS(Corsi!$A$7:$A$46,B80)&lt;&gt;1,COUNTIFS(Partecipanti!$A$7:$A$106,C80)&lt;&gt;1,COUNTIFS($A$7:$A$146,A80)&lt;&gt;1),"VERIFICA ID","OK"))</x:f>
      </x:c>
    </x:row>
    <x:row r="81" ht="23" customHeight="1">
      <x:c r="A81" s="10"/>
      <x:c r="B81" s="10"/>
      <x:c r="C81" s="10"/>
      <x:c r="D81" s="13"/>
      <x:c r="E81" s="11"/>
      <x:c r="F81" s="13"/>
      <x:c r="G81" s="15" t="str">
        <x:f>IF($A81="","",SUMIFS(Pagamenti!$D$7:$D$246,Pagamenti!$B$7:$B$246,$A81))</x:f>
      </x:c>
      <x:c r="H81" s="15" t="str">
        <x:f>IF($A81="","",E81-G81)</x:f>
      </x:c>
      <x:c r="I81" s="14" t="str">
        <x:f>IF($A81="","",IF(H81&lt;0,"ECCEDENZA",IF(H81=0,"SALDATO",IF(AND(ISNUMBER(F81),F81&lt;TODAY()),"SCADUTO","DA INCASSARE"))))</x:f>
      </x:c>
      <x:c r="J81" s="2"/>
      <x:c r="K81" s="2" t="str">
        <x:f>IF($A81="","",IF(OR(COUNTIFS(Corsi!$A$7:$A$46,B81)&lt;&gt;1,COUNTIFS(Partecipanti!$A$7:$A$106,C81)&lt;&gt;1,COUNTIFS($A$7:$A$146,A81)&lt;&gt;1),"VERIFICA ID","OK"))</x:f>
      </x:c>
    </x:row>
    <x:row r="82" ht="23" customHeight="1">
      <x:c r="A82" s="10"/>
      <x:c r="B82" s="10"/>
      <x:c r="C82" s="10"/>
      <x:c r="D82" s="13"/>
      <x:c r="E82" s="11"/>
      <x:c r="F82" s="13"/>
      <x:c r="G82" s="15" t="str">
        <x:f>IF($A82="","",SUMIFS(Pagamenti!$D$7:$D$246,Pagamenti!$B$7:$B$246,$A82))</x:f>
      </x:c>
      <x:c r="H82" s="15" t="str">
        <x:f>IF($A82="","",E82-G82)</x:f>
      </x:c>
      <x:c r="I82" s="14" t="str">
        <x:f>IF($A82="","",IF(H82&lt;0,"ECCEDENZA",IF(H82=0,"SALDATO",IF(AND(ISNUMBER(F82),F82&lt;TODAY()),"SCADUTO","DA INCASSARE"))))</x:f>
      </x:c>
      <x:c r="J82" s="2"/>
      <x:c r="K82" s="2" t="str">
        <x:f>IF($A82="","",IF(OR(COUNTIFS(Corsi!$A$7:$A$46,B82)&lt;&gt;1,COUNTIFS(Partecipanti!$A$7:$A$106,C82)&lt;&gt;1,COUNTIFS($A$7:$A$146,A82)&lt;&gt;1),"VERIFICA ID","OK"))</x:f>
      </x:c>
    </x:row>
    <x:row r="83" ht="23" customHeight="1">
      <x:c r="A83" s="10"/>
      <x:c r="B83" s="10"/>
      <x:c r="C83" s="10"/>
      <x:c r="D83" s="13"/>
      <x:c r="E83" s="11"/>
      <x:c r="F83" s="13"/>
      <x:c r="G83" s="15" t="str">
        <x:f>IF($A83="","",SUMIFS(Pagamenti!$D$7:$D$246,Pagamenti!$B$7:$B$246,$A83))</x:f>
      </x:c>
      <x:c r="H83" s="15" t="str">
        <x:f>IF($A83="","",E83-G83)</x:f>
      </x:c>
      <x:c r="I83" s="14" t="str">
        <x:f>IF($A83="","",IF(H83&lt;0,"ECCEDENZA",IF(H83=0,"SALDATO",IF(AND(ISNUMBER(F83),F83&lt;TODAY()),"SCADUTO","DA INCASSARE"))))</x:f>
      </x:c>
      <x:c r="J83" s="2"/>
      <x:c r="K83" s="2" t="str">
        <x:f>IF($A83="","",IF(OR(COUNTIFS(Corsi!$A$7:$A$46,B83)&lt;&gt;1,COUNTIFS(Partecipanti!$A$7:$A$106,C83)&lt;&gt;1,COUNTIFS($A$7:$A$146,A83)&lt;&gt;1),"VERIFICA ID","OK"))</x:f>
      </x:c>
    </x:row>
    <x:row r="84" ht="23" customHeight="1">
      <x:c r="A84" s="10"/>
      <x:c r="B84" s="10"/>
      <x:c r="C84" s="10"/>
      <x:c r="D84" s="13"/>
      <x:c r="E84" s="11"/>
      <x:c r="F84" s="13"/>
      <x:c r="G84" s="15" t="str">
        <x:f>IF($A84="","",SUMIFS(Pagamenti!$D$7:$D$246,Pagamenti!$B$7:$B$246,$A84))</x:f>
      </x:c>
      <x:c r="H84" s="15" t="str">
        <x:f>IF($A84="","",E84-G84)</x:f>
      </x:c>
      <x:c r="I84" s="14" t="str">
        <x:f>IF($A84="","",IF(H84&lt;0,"ECCEDENZA",IF(H84=0,"SALDATO",IF(AND(ISNUMBER(F84),F84&lt;TODAY()),"SCADUTO","DA INCASSARE"))))</x:f>
      </x:c>
      <x:c r="J84" s="2"/>
      <x:c r="K84" s="2" t="str">
        <x:f>IF($A84="","",IF(OR(COUNTIFS(Corsi!$A$7:$A$46,B84)&lt;&gt;1,COUNTIFS(Partecipanti!$A$7:$A$106,C84)&lt;&gt;1,COUNTIFS($A$7:$A$146,A84)&lt;&gt;1),"VERIFICA ID","OK"))</x:f>
      </x:c>
    </x:row>
    <x:row r="85" ht="23" customHeight="1">
      <x:c r="A85" s="10"/>
      <x:c r="B85" s="10"/>
      <x:c r="C85" s="10"/>
      <x:c r="D85" s="13"/>
      <x:c r="E85" s="11"/>
      <x:c r="F85" s="13"/>
      <x:c r="G85" s="15" t="str">
        <x:f>IF($A85="","",SUMIFS(Pagamenti!$D$7:$D$246,Pagamenti!$B$7:$B$246,$A85))</x:f>
      </x:c>
      <x:c r="H85" s="15" t="str">
        <x:f>IF($A85="","",E85-G85)</x:f>
      </x:c>
      <x:c r="I85" s="14" t="str">
        <x:f>IF($A85="","",IF(H85&lt;0,"ECCEDENZA",IF(H85=0,"SALDATO",IF(AND(ISNUMBER(F85),F85&lt;TODAY()),"SCADUTO","DA INCASSARE"))))</x:f>
      </x:c>
      <x:c r="J85" s="2"/>
      <x:c r="K85" s="2" t="str">
        <x:f>IF($A85="","",IF(OR(COUNTIFS(Corsi!$A$7:$A$46,B85)&lt;&gt;1,COUNTIFS(Partecipanti!$A$7:$A$106,C85)&lt;&gt;1,COUNTIFS($A$7:$A$146,A85)&lt;&gt;1),"VERIFICA ID","OK"))</x:f>
      </x:c>
    </x:row>
    <x:row r="86" ht="23" customHeight="1">
      <x:c r="A86" s="10"/>
      <x:c r="B86" s="10"/>
      <x:c r="C86" s="10"/>
      <x:c r="D86" s="13"/>
      <x:c r="E86" s="11"/>
      <x:c r="F86" s="13"/>
      <x:c r="G86" s="15" t="str">
        <x:f>IF($A86="","",SUMIFS(Pagamenti!$D$7:$D$246,Pagamenti!$B$7:$B$246,$A86))</x:f>
      </x:c>
      <x:c r="H86" s="15" t="str">
        <x:f>IF($A86="","",E86-G86)</x:f>
      </x:c>
      <x:c r="I86" s="14" t="str">
        <x:f>IF($A86="","",IF(H86&lt;0,"ECCEDENZA",IF(H86=0,"SALDATO",IF(AND(ISNUMBER(F86),F86&lt;TODAY()),"SCADUTO","DA INCASSARE"))))</x:f>
      </x:c>
      <x:c r="J86" s="2"/>
      <x:c r="K86" s="2" t="str">
        <x:f>IF($A86="","",IF(OR(COUNTIFS(Corsi!$A$7:$A$46,B86)&lt;&gt;1,COUNTIFS(Partecipanti!$A$7:$A$106,C86)&lt;&gt;1,COUNTIFS($A$7:$A$146,A86)&lt;&gt;1),"VERIFICA ID","OK"))</x:f>
      </x:c>
    </x:row>
    <x:row r="87" ht="23" customHeight="1">
      <x:c r="A87" s="10"/>
      <x:c r="B87" s="10"/>
      <x:c r="C87" s="10"/>
      <x:c r="D87" s="13"/>
      <x:c r="E87" s="11"/>
      <x:c r="F87" s="13"/>
      <x:c r="G87" s="15" t="str">
        <x:f>IF($A87="","",SUMIFS(Pagamenti!$D$7:$D$246,Pagamenti!$B$7:$B$246,$A87))</x:f>
      </x:c>
      <x:c r="H87" s="15" t="str">
        <x:f>IF($A87="","",E87-G87)</x:f>
      </x:c>
      <x:c r="I87" s="14" t="str">
        <x:f>IF($A87="","",IF(H87&lt;0,"ECCEDENZA",IF(H87=0,"SALDATO",IF(AND(ISNUMBER(F87),F87&lt;TODAY()),"SCADUTO","DA INCASSARE"))))</x:f>
      </x:c>
      <x:c r="J87" s="2"/>
      <x:c r="K87" s="2" t="str">
        <x:f>IF($A87="","",IF(OR(COUNTIFS(Corsi!$A$7:$A$46,B87)&lt;&gt;1,COUNTIFS(Partecipanti!$A$7:$A$106,C87)&lt;&gt;1,COUNTIFS($A$7:$A$146,A87)&lt;&gt;1),"VERIFICA ID","OK"))</x:f>
      </x:c>
    </x:row>
    <x:row r="88" ht="23" customHeight="1">
      <x:c r="A88" s="10"/>
      <x:c r="B88" s="10"/>
      <x:c r="C88" s="10"/>
      <x:c r="D88" s="13"/>
      <x:c r="E88" s="11"/>
      <x:c r="F88" s="13"/>
      <x:c r="G88" s="15" t="str">
        <x:f>IF($A88="","",SUMIFS(Pagamenti!$D$7:$D$246,Pagamenti!$B$7:$B$246,$A88))</x:f>
      </x:c>
      <x:c r="H88" s="15" t="str">
        <x:f>IF($A88="","",E88-G88)</x:f>
      </x:c>
      <x:c r="I88" s="14" t="str">
        <x:f>IF($A88="","",IF(H88&lt;0,"ECCEDENZA",IF(H88=0,"SALDATO",IF(AND(ISNUMBER(F88),F88&lt;TODAY()),"SCADUTO","DA INCASSARE"))))</x:f>
      </x:c>
      <x:c r="J88" s="2"/>
      <x:c r="K88" s="2" t="str">
        <x:f>IF($A88="","",IF(OR(COUNTIFS(Corsi!$A$7:$A$46,B88)&lt;&gt;1,COUNTIFS(Partecipanti!$A$7:$A$106,C88)&lt;&gt;1,COUNTIFS($A$7:$A$146,A88)&lt;&gt;1),"VERIFICA ID","OK"))</x:f>
      </x:c>
    </x:row>
    <x:row r="89" ht="23" customHeight="1">
      <x:c r="A89" s="10"/>
      <x:c r="B89" s="10"/>
      <x:c r="C89" s="10"/>
      <x:c r="D89" s="13"/>
      <x:c r="E89" s="11"/>
      <x:c r="F89" s="13"/>
      <x:c r="G89" s="15" t="str">
        <x:f>IF($A89="","",SUMIFS(Pagamenti!$D$7:$D$246,Pagamenti!$B$7:$B$246,$A89))</x:f>
      </x:c>
      <x:c r="H89" s="15" t="str">
        <x:f>IF($A89="","",E89-G89)</x:f>
      </x:c>
      <x:c r="I89" s="14" t="str">
        <x:f>IF($A89="","",IF(H89&lt;0,"ECCEDENZA",IF(H89=0,"SALDATO",IF(AND(ISNUMBER(F89),F89&lt;TODAY()),"SCADUTO","DA INCASSARE"))))</x:f>
      </x:c>
      <x:c r="J89" s="2"/>
      <x:c r="K89" s="2" t="str">
        <x:f>IF($A89="","",IF(OR(COUNTIFS(Corsi!$A$7:$A$46,B89)&lt;&gt;1,COUNTIFS(Partecipanti!$A$7:$A$106,C89)&lt;&gt;1,COUNTIFS($A$7:$A$146,A89)&lt;&gt;1),"VERIFICA ID","OK"))</x:f>
      </x:c>
    </x:row>
    <x:row r="90" ht="23" customHeight="1">
      <x:c r="A90" s="10"/>
      <x:c r="B90" s="10"/>
      <x:c r="C90" s="10"/>
      <x:c r="D90" s="13"/>
      <x:c r="E90" s="11"/>
      <x:c r="F90" s="13"/>
      <x:c r="G90" s="15" t="str">
        <x:f>IF($A90="","",SUMIFS(Pagamenti!$D$7:$D$246,Pagamenti!$B$7:$B$246,$A90))</x:f>
      </x:c>
      <x:c r="H90" s="15" t="str">
        <x:f>IF($A90="","",E90-G90)</x:f>
      </x:c>
      <x:c r="I90" s="14" t="str">
        <x:f>IF($A90="","",IF(H90&lt;0,"ECCEDENZA",IF(H90=0,"SALDATO",IF(AND(ISNUMBER(F90),F90&lt;TODAY()),"SCADUTO","DA INCASSARE"))))</x:f>
      </x:c>
      <x:c r="J90" s="2"/>
      <x:c r="K90" s="2" t="str">
        <x:f>IF($A90="","",IF(OR(COUNTIFS(Corsi!$A$7:$A$46,B90)&lt;&gt;1,COUNTIFS(Partecipanti!$A$7:$A$106,C90)&lt;&gt;1,COUNTIFS($A$7:$A$146,A90)&lt;&gt;1),"VERIFICA ID","OK"))</x:f>
      </x:c>
    </x:row>
    <x:row r="91" ht="23" customHeight="1">
      <x:c r="A91" s="10"/>
      <x:c r="B91" s="10"/>
      <x:c r="C91" s="10"/>
      <x:c r="D91" s="13"/>
      <x:c r="E91" s="11"/>
      <x:c r="F91" s="13"/>
      <x:c r="G91" s="15" t="str">
        <x:f>IF($A91="","",SUMIFS(Pagamenti!$D$7:$D$246,Pagamenti!$B$7:$B$246,$A91))</x:f>
      </x:c>
      <x:c r="H91" s="15" t="str">
        <x:f>IF($A91="","",E91-G91)</x:f>
      </x:c>
      <x:c r="I91" s="14" t="str">
        <x:f>IF($A91="","",IF(H91&lt;0,"ECCEDENZA",IF(H91=0,"SALDATO",IF(AND(ISNUMBER(F91),F91&lt;TODAY()),"SCADUTO","DA INCASSARE"))))</x:f>
      </x:c>
      <x:c r="J91" s="2"/>
      <x:c r="K91" s="2" t="str">
        <x:f>IF($A91="","",IF(OR(COUNTIFS(Corsi!$A$7:$A$46,B91)&lt;&gt;1,COUNTIFS(Partecipanti!$A$7:$A$106,C91)&lt;&gt;1,COUNTIFS($A$7:$A$146,A91)&lt;&gt;1),"VERIFICA ID","OK"))</x:f>
      </x:c>
    </x:row>
    <x:row r="92" ht="23" customHeight="1">
      <x:c r="A92" s="10"/>
      <x:c r="B92" s="10"/>
      <x:c r="C92" s="10"/>
      <x:c r="D92" s="13"/>
      <x:c r="E92" s="11"/>
      <x:c r="F92" s="13"/>
      <x:c r="G92" s="15" t="str">
        <x:f>IF($A92="","",SUMIFS(Pagamenti!$D$7:$D$246,Pagamenti!$B$7:$B$246,$A92))</x:f>
      </x:c>
      <x:c r="H92" s="15" t="str">
        <x:f>IF($A92="","",E92-G92)</x:f>
      </x:c>
      <x:c r="I92" s="14" t="str">
        <x:f>IF($A92="","",IF(H92&lt;0,"ECCEDENZA",IF(H92=0,"SALDATO",IF(AND(ISNUMBER(F92),F92&lt;TODAY()),"SCADUTO","DA INCASSARE"))))</x:f>
      </x:c>
      <x:c r="J92" s="2"/>
      <x:c r="K92" s="2" t="str">
        <x:f>IF($A92="","",IF(OR(COUNTIFS(Corsi!$A$7:$A$46,B92)&lt;&gt;1,COUNTIFS(Partecipanti!$A$7:$A$106,C92)&lt;&gt;1,COUNTIFS($A$7:$A$146,A92)&lt;&gt;1),"VERIFICA ID","OK"))</x:f>
      </x:c>
    </x:row>
    <x:row r="93" ht="23" customHeight="1">
      <x:c r="A93" s="10"/>
      <x:c r="B93" s="10"/>
      <x:c r="C93" s="10"/>
      <x:c r="D93" s="13"/>
      <x:c r="E93" s="11"/>
      <x:c r="F93" s="13"/>
      <x:c r="G93" s="15" t="str">
        <x:f>IF($A93="","",SUMIFS(Pagamenti!$D$7:$D$246,Pagamenti!$B$7:$B$246,$A93))</x:f>
      </x:c>
      <x:c r="H93" s="15" t="str">
        <x:f>IF($A93="","",E93-G93)</x:f>
      </x:c>
      <x:c r="I93" s="14" t="str">
        <x:f>IF($A93="","",IF(H93&lt;0,"ECCEDENZA",IF(H93=0,"SALDATO",IF(AND(ISNUMBER(F93),F93&lt;TODAY()),"SCADUTO","DA INCASSARE"))))</x:f>
      </x:c>
      <x:c r="J93" s="2"/>
      <x:c r="K93" s="2" t="str">
        <x:f>IF($A93="","",IF(OR(COUNTIFS(Corsi!$A$7:$A$46,B93)&lt;&gt;1,COUNTIFS(Partecipanti!$A$7:$A$106,C93)&lt;&gt;1,COUNTIFS($A$7:$A$146,A93)&lt;&gt;1),"VERIFICA ID","OK"))</x:f>
      </x:c>
    </x:row>
    <x:row r="94" ht="23" customHeight="1">
      <x:c r="A94" s="10"/>
      <x:c r="B94" s="10"/>
      <x:c r="C94" s="10"/>
      <x:c r="D94" s="13"/>
      <x:c r="E94" s="11"/>
      <x:c r="F94" s="13"/>
      <x:c r="G94" s="15" t="str">
        <x:f>IF($A94="","",SUMIFS(Pagamenti!$D$7:$D$246,Pagamenti!$B$7:$B$246,$A94))</x:f>
      </x:c>
      <x:c r="H94" s="15" t="str">
        <x:f>IF($A94="","",E94-G94)</x:f>
      </x:c>
      <x:c r="I94" s="14" t="str">
        <x:f>IF($A94="","",IF(H94&lt;0,"ECCEDENZA",IF(H94=0,"SALDATO",IF(AND(ISNUMBER(F94),F94&lt;TODAY()),"SCADUTO","DA INCASSARE"))))</x:f>
      </x:c>
      <x:c r="J94" s="2"/>
      <x:c r="K94" s="2" t="str">
        <x:f>IF($A94="","",IF(OR(COUNTIFS(Corsi!$A$7:$A$46,B94)&lt;&gt;1,COUNTIFS(Partecipanti!$A$7:$A$106,C94)&lt;&gt;1,COUNTIFS($A$7:$A$146,A94)&lt;&gt;1),"VERIFICA ID","OK"))</x:f>
      </x:c>
    </x:row>
    <x:row r="95" ht="23" customHeight="1">
      <x:c r="A95" s="10"/>
      <x:c r="B95" s="10"/>
      <x:c r="C95" s="10"/>
      <x:c r="D95" s="13"/>
      <x:c r="E95" s="11"/>
      <x:c r="F95" s="13"/>
      <x:c r="G95" s="15" t="str">
        <x:f>IF($A95="","",SUMIFS(Pagamenti!$D$7:$D$246,Pagamenti!$B$7:$B$246,$A95))</x:f>
      </x:c>
      <x:c r="H95" s="15" t="str">
        <x:f>IF($A95="","",E95-G95)</x:f>
      </x:c>
      <x:c r="I95" s="14" t="str">
        <x:f>IF($A95="","",IF(H95&lt;0,"ECCEDENZA",IF(H95=0,"SALDATO",IF(AND(ISNUMBER(F95),F95&lt;TODAY()),"SCADUTO","DA INCASSARE"))))</x:f>
      </x:c>
      <x:c r="J95" s="2"/>
      <x:c r="K95" s="2" t="str">
        <x:f>IF($A95="","",IF(OR(COUNTIFS(Corsi!$A$7:$A$46,B95)&lt;&gt;1,COUNTIFS(Partecipanti!$A$7:$A$106,C95)&lt;&gt;1,COUNTIFS($A$7:$A$146,A95)&lt;&gt;1),"VERIFICA ID","OK"))</x:f>
      </x:c>
    </x:row>
    <x:row r="96" ht="23" customHeight="1">
      <x:c r="A96" s="10"/>
      <x:c r="B96" s="10"/>
      <x:c r="C96" s="10"/>
      <x:c r="D96" s="13"/>
      <x:c r="E96" s="11"/>
      <x:c r="F96" s="13"/>
      <x:c r="G96" s="15" t="str">
        <x:f>IF($A96="","",SUMIFS(Pagamenti!$D$7:$D$246,Pagamenti!$B$7:$B$246,$A96))</x:f>
      </x:c>
      <x:c r="H96" s="15" t="str">
        <x:f>IF($A96="","",E96-G96)</x:f>
      </x:c>
      <x:c r="I96" s="14" t="str">
        <x:f>IF($A96="","",IF(H96&lt;0,"ECCEDENZA",IF(H96=0,"SALDATO",IF(AND(ISNUMBER(F96),F96&lt;TODAY()),"SCADUTO","DA INCASSARE"))))</x:f>
      </x:c>
      <x:c r="J96" s="2"/>
      <x:c r="K96" s="2" t="str">
        <x:f>IF($A96="","",IF(OR(COUNTIFS(Corsi!$A$7:$A$46,B96)&lt;&gt;1,COUNTIFS(Partecipanti!$A$7:$A$106,C96)&lt;&gt;1,COUNTIFS($A$7:$A$146,A96)&lt;&gt;1),"VERIFICA ID","OK"))</x:f>
      </x:c>
    </x:row>
    <x:row r="97" ht="23" customHeight="1">
      <x:c r="A97" s="10"/>
      <x:c r="B97" s="10"/>
      <x:c r="C97" s="10"/>
      <x:c r="D97" s="13"/>
      <x:c r="E97" s="11"/>
      <x:c r="F97" s="13"/>
      <x:c r="G97" s="15" t="str">
        <x:f>IF($A97="","",SUMIFS(Pagamenti!$D$7:$D$246,Pagamenti!$B$7:$B$246,$A97))</x:f>
      </x:c>
      <x:c r="H97" s="15" t="str">
        <x:f>IF($A97="","",E97-G97)</x:f>
      </x:c>
      <x:c r="I97" s="14" t="str">
        <x:f>IF($A97="","",IF(H97&lt;0,"ECCEDENZA",IF(H97=0,"SALDATO",IF(AND(ISNUMBER(F97),F97&lt;TODAY()),"SCADUTO","DA INCASSARE"))))</x:f>
      </x:c>
      <x:c r="J97" s="2"/>
      <x:c r="K97" s="2" t="str">
        <x:f>IF($A97="","",IF(OR(COUNTIFS(Corsi!$A$7:$A$46,B97)&lt;&gt;1,COUNTIFS(Partecipanti!$A$7:$A$106,C97)&lt;&gt;1,COUNTIFS($A$7:$A$146,A97)&lt;&gt;1),"VERIFICA ID","OK"))</x:f>
      </x:c>
    </x:row>
    <x:row r="98" ht="23" customHeight="1">
      <x:c r="A98" s="10"/>
      <x:c r="B98" s="10"/>
      <x:c r="C98" s="10"/>
      <x:c r="D98" s="13"/>
      <x:c r="E98" s="11"/>
      <x:c r="F98" s="13"/>
      <x:c r="G98" s="15" t="str">
        <x:f>IF($A98="","",SUMIFS(Pagamenti!$D$7:$D$246,Pagamenti!$B$7:$B$246,$A98))</x:f>
      </x:c>
      <x:c r="H98" s="15" t="str">
        <x:f>IF($A98="","",E98-G98)</x:f>
      </x:c>
      <x:c r="I98" s="14" t="str">
        <x:f>IF($A98="","",IF(H98&lt;0,"ECCEDENZA",IF(H98=0,"SALDATO",IF(AND(ISNUMBER(F98),F98&lt;TODAY()),"SCADUTO","DA INCASSARE"))))</x:f>
      </x:c>
      <x:c r="J98" s="2"/>
      <x:c r="K98" s="2" t="str">
        <x:f>IF($A98="","",IF(OR(COUNTIFS(Corsi!$A$7:$A$46,B98)&lt;&gt;1,COUNTIFS(Partecipanti!$A$7:$A$106,C98)&lt;&gt;1,COUNTIFS($A$7:$A$146,A98)&lt;&gt;1),"VERIFICA ID","OK"))</x:f>
      </x:c>
    </x:row>
    <x:row r="99" ht="23" customHeight="1">
      <x:c r="A99" s="10"/>
      <x:c r="B99" s="10"/>
      <x:c r="C99" s="10"/>
      <x:c r="D99" s="13"/>
      <x:c r="E99" s="11"/>
      <x:c r="F99" s="13"/>
      <x:c r="G99" s="15" t="str">
        <x:f>IF($A99="","",SUMIFS(Pagamenti!$D$7:$D$246,Pagamenti!$B$7:$B$246,$A99))</x:f>
      </x:c>
      <x:c r="H99" s="15" t="str">
        <x:f>IF($A99="","",E99-G99)</x:f>
      </x:c>
      <x:c r="I99" s="14" t="str">
        <x:f>IF($A99="","",IF(H99&lt;0,"ECCEDENZA",IF(H99=0,"SALDATO",IF(AND(ISNUMBER(F99),F99&lt;TODAY()),"SCADUTO","DA INCASSARE"))))</x:f>
      </x:c>
      <x:c r="J99" s="2"/>
      <x:c r="K99" s="2" t="str">
        <x:f>IF($A99="","",IF(OR(COUNTIFS(Corsi!$A$7:$A$46,B99)&lt;&gt;1,COUNTIFS(Partecipanti!$A$7:$A$106,C99)&lt;&gt;1,COUNTIFS($A$7:$A$146,A99)&lt;&gt;1),"VERIFICA ID","OK"))</x:f>
      </x:c>
    </x:row>
    <x:row r="100" ht="23" customHeight="1">
      <x:c r="A100" s="10"/>
      <x:c r="B100" s="10"/>
      <x:c r="C100" s="10"/>
      <x:c r="D100" s="13"/>
      <x:c r="E100" s="11"/>
      <x:c r="F100" s="13"/>
      <x:c r="G100" s="15" t="str">
        <x:f>IF($A100="","",SUMIFS(Pagamenti!$D$7:$D$246,Pagamenti!$B$7:$B$246,$A100))</x:f>
      </x:c>
      <x:c r="H100" s="15" t="str">
        <x:f>IF($A100="","",E100-G100)</x:f>
      </x:c>
      <x:c r="I100" s="14" t="str">
        <x:f>IF($A100="","",IF(H100&lt;0,"ECCEDENZA",IF(H100=0,"SALDATO",IF(AND(ISNUMBER(F100),F100&lt;TODAY()),"SCADUTO","DA INCASSARE"))))</x:f>
      </x:c>
      <x:c r="J100" s="2"/>
      <x:c r="K100" s="2" t="str">
        <x:f>IF($A100="","",IF(OR(COUNTIFS(Corsi!$A$7:$A$46,B100)&lt;&gt;1,COUNTIFS(Partecipanti!$A$7:$A$106,C100)&lt;&gt;1,COUNTIFS($A$7:$A$146,A100)&lt;&gt;1),"VERIFICA ID","OK"))</x:f>
      </x:c>
    </x:row>
    <x:row r="101" ht="23" customHeight="1">
      <x:c r="A101" s="10"/>
      <x:c r="B101" s="10"/>
      <x:c r="C101" s="10"/>
      <x:c r="D101" s="13"/>
      <x:c r="E101" s="11"/>
      <x:c r="F101" s="13"/>
      <x:c r="G101" s="15" t="str">
        <x:f>IF($A101="","",SUMIFS(Pagamenti!$D$7:$D$246,Pagamenti!$B$7:$B$246,$A101))</x:f>
      </x:c>
      <x:c r="H101" s="15" t="str">
        <x:f>IF($A101="","",E101-G101)</x:f>
      </x:c>
      <x:c r="I101" s="14" t="str">
        <x:f>IF($A101="","",IF(H101&lt;0,"ECCEDENZA",IF(H101=0,"SALDATO",IF(AND(ISNUMBER(F101),F101&lt;TODAY()),"SCADUTO","DA INCASSARE"))))</x:f>
      </x:c>
      <x:c r="J101" s="2"/>
      <x:c r="K101" s="2" t="str">
        <x:f>IF($A101="","",IF(OR(COUNTIFS(Corsi!$A$7:$A$46,B101)&lt;&gt;1,COUNTIFS(Partecipanti!$A$7:$A$106,C101)&lt;&gt;1,COUNTIFS($A$7:$A$146,A101)&lt;&gt;1),"VERIFICA ID","OK"))</x:f>
      </x:c>
    </x:row>
    <x:row r="102" ht="23" customHeight="1">
      <x:c r="A102" s="10"/>
      <x:c r="B102" s="10"/>
      <x:c r="C102" s="10"/>
      <x:c r="D102" s="13"/>
      <x:c r="E102" s="11"/>
      <x:c r="F102" s="13"/>
      <x:c r="G102" s="15" t="str">
        <x:f>IF($A102="","",SUMIFS(Pagamenti!$D$7:$D$246,Pagamenti!$B$7:$B$246,$A102))</x:f>
      </x:c>
      <x:c r="H102" s="15" t="str">
        <x:f>IF($A102="","",E102-G102)</x:f>
      </x:c>
      <x:c r="I102" s="14" t="str">
        <x:f>IF($A102="","",IF(H102&lt;0,"ECCEDENZA",IF(H102=0,"SALDATO",IF(AND(ISNUMBER(F102),F102&lt;TODAY()),"SCADUTO","DA INCASSARE"))))</x:f>
      </x:c>
      <x:c r="J102" s="2"/>
      <x:c r="K102" s="2" t="str">
        <x:f>IF($A102="","",IF(OR(COUNTIFS(Corsi!$A$7:$A$46,B102)&lt;&gt;1,COUNTIFS(Partecipanti!$A$7:$A$106,C102)&lt;&gt;1,COUNTIFS($A$7:$A$146,A102)&lt;&gt;1),"VERIFICA ID","OK"))</x:f>
      </x:c>
    </x:row>
    <x:row r="103" ht="23" customHeight="1">
      <x:c r="A103" s="10"/>
      <x:c r="B103" s="10"/>
      <x:c r="C103" s="10"/>
      <x:c r="D103" s="13"/>
      <x:c r="E103" s="11"/>
      <x:c r="F103" s="13"/>
      <x:c r="G103" s="15" t="str">
        <x:f>IF($A103="","",SUMIFS(Pagamenti!$D$7:$D$246,Pagamenti!$B$7:$B$246,$A103))</x:f>
      </x:c>
      <x:c r="H103" s="15" t="str">
        <x:f>IF($A103="","",E103-G103)</x:f>
      </x:c>
      <x:c r="I103" s="14" t="str">
        <x:f>IF($A103="","",IF(H103&lt;0,"ECCEDENZA",IF(H103=0,"SALDATO",IF(AND(ISNUMBER(F103),F103&lt;TODAY()),"SCADUTO","DA INCASSARE"))))</x:f>
      </x:c>
      <x:c r="J103" s="2"/>
      <x:c r="K103" s="2" t="str">
        <x:f>IF($A103="","",IF(OR(COUNTIFS(Corsi!$A$7:$A$46,B103)&lt;&gt;1,COUNTIFS(Partecipanti!$A$7:$A$106,C103)&lt;&gt;1,COUNTIFS($A$7:$A$146,A103)&lt;&gt;1),"VERIFICA ID","OK"))</x:f>
      </x:c>
    </x:row>
    <x:row r="104" ht="23" customHeight="1">
      <x:c r="A104" s="10"/>
      <x:c r="B104" s="10"/>
      <x:c r="C104" s="10"/>
      <x:c r="D104" s="13"/>
      <x:c r="E104" s="11"/>
      <x:c r="F104" s="13"/>
      <x:c r="G104" s="15" t="str">
        <x:f>IF($A104="","",SUMIFS(Pagamenti!$D$7:$D$246,Pagamenti!$B$7:$B$246,$A104))</x:f>
      </x:c>
      <x:c r="H104" s="15" t="str">
        <x:f>IF($A104="","",E104-G104)</x:f>
      </x:c>
      <x:c r="I104" s="14" t="str">
        <x:f>IF($A104="","",IF(H104&lt;0,"ECCEDENZA",IF(H104=0,"SALDATO",IF(AND(ISNUMBER(F104),F104&lt;TODAY()),"SCADUTO","DA INCASSARE"))))</x:f>
      </x:c>
      <x:c r="J104" s="2"/>
      <x:c r="K104" s="2" t="str">
        <x:f>IF($A104="","",IF(OR(COUNTIFS(Corsi!$A$7:$A$46,B104)&lt;&gt;1,COUNTIFS(Partecipanti!$A$7:$A$106,C104)&lt;&gt;1,COUNTIFS($A$7:$A$146,A104)&lt;&gt;1),"VERIFICA ID","OK"))</x:f>
      </x:c>
    </x:row>
    <x:row r="105" ht="23" customHeight="1">
      <x:c r="A105" s="10"/>
      <x:c r="B105" s="10"/>
      <x:c r="C105" s="10"/>
      <x:c r="D105" s="13"/>
      <x:c r="E105" s="11"/>
      <x:c r="F105" s="13"/>
      <x:c r="G105" s="15" t="str">
        <x:f>IF($A105="","",SUMIFS(Pagamenti!$D$7:$D$246,Pagamenti!$B$7:$B$246,$A105))</x:f>
      </x:c>
      <x:c r="H105" s="15" t="str">
        <x:f>IF($A105="","",E105-G105)</x:f>
      </x:c>
      <x:c r="I105" s="14" t="str">
        <x:f>IF($A105="","",IF(H105&lt;0,"ECCEDENZA",IF(H105=0,"SALDATO",IF(AND(ISNUMBER(F105),F105&lt;TODAY()),"SCADUTO","DA INCASSARE"))))</x:f>
      </x:c>
      <x:c r="J105" s="2"/>
      <x:c r="K105" s="2" t="str">
        <x:f>IF($A105="","",IF(OR(COUNTIFS(Corsi!$A$7:$A$46,B105)&lt;&gt;1,COUNTIFS(Partecipanti!$A$7:$A$106,C105)&lt;&gt;1,COUNTIFS($A$7:$A$146,A105)&lt;&gt;1),"VERIFICA ID","OK"))</x:f>
      </x:c>
    </x:row>
    <x:row r="106" ht="23" customHeight="1">
      <x:c r="A106" s="10"/>
      <x:c r="B106" s="10"/>
      <x:c r="C106" s="10"/>
      <x:c r="D106" s="13"/>
      <x:c r="E106" s="11"/>
      <x:c r="F106" s="13"/>
      <x:c r="G106" s="15" t="str">
        <x:f>IF($A106="","",SUMIFS(Pagamenti!$D$7:$D$246,Pagamenti!$B$7:$B$246,$A106))</x:f>
      </x:c>
      <x:c r="H106" s="15" t="str">
        <x:f>IF($A106="","",E106-G106)</x:f>
      </x:c>
      <x:c r="I106" s="14" t="str">
        <x:f>IF($A106="","",IF(H106&lt;0,"ECCEDENZA",IF(H106=0,"SALDATO",IF(AND(ISNUMBER(F106),F106&lt;TODAY()),"SCADUTO","DA INCASSARE"))))</x:f>
      </x:c>
      <x:c r="J106" s="2"/>
      <x:c r="K106" s="2" t="str">
        <x:f>IF($A106="","",IF(OR(COUNTIFS(Corsi!$A$7:$A$46,B106)&lt;&gt;1,COUNTIFS(Partecipanti!$A$7:$A$106,C106)&lt;&gt;1,COUNTIFS($A$7:$A$146,A106)&lt;&gt;1),"VERIFICA ID","OK"))</x:f>
      </x:c>
    </x:row>
    <x:row r="107" ht="23" customHeight="1">
      <x:c r="A107" s="10"/>
      <x:c r="B107" s="10"/>
      <x:c r="C107" s="10"/>
      <x:c r="D107" s="13"/>
      <x:c r="E107" s="11"/>
      <x:c r="F107" s="13"/>
      <x:c r="G107" s="15" t="str">
        <x:f>IF($A107="","",SUMIFS(Pagamenti!$D$7:$D$246,Pagamenti!$B$7:$B$246,$A107))</x:f>
      </x:c>
      <x:c r="H107" s="15" t="str">
        <x:f>IF($A107="","",E107-G107)</x:f>
      </x:c>
      <x:c r="I107" s="14" t="str">
        <x:f>IF($A107="","",IF(H107&lt;0,"ECCEDENZA",IF(H107=0,"SALDATO",IF(AND(ISNUMBER(F107),F107&lt;TODAY()),"SCADUTO","DA INCASSARE"))))</x:f>
      </x:c>
      <x:c r="J107" s="2"/>
      <x:c r="K107" s="2" t="str">
        <x:f>IF($A107="","",IF(OR(COUNTIFS(Corsi!$A$7:$A$46,B107)&lt;&gt;1,COUNTIFS(Partecipanti!$A$7:$A$106,C107)&lt;&gt;1,COUNTIFS($A$7:$A$146,A107)&lt;&gt;1),"VERIFICA ID","OK"))</x:f>
      </x:c>
    </x:row>
    <x:row r="108" ht="23" customHeight="1">
      <x:c r="A108" s="10"/>
      <x:c r="B108" s="10"/>
      <x:c r="C108" s="10"/>
      <x:c r="D108" s="13"/>
      <x:c r="E108" s="11"/>
      <x:c r="F108" s="13"/>
      <x:c r="G108" s="15" t="str">
        <x:f>IF($A108="","",SUMIFS(Pagamenti!$D$7:$D$246,Pagamenti!$B$7:$B$246,$A108))</x:f>
      </x:c>
      <x:c r="H108" s="15" t="str">
        <x:f>IF($A108="","",E108-G108)</x:f>
      </x:c>
      <x:c r="I108" s="14" t="str">
        <x:f>IF($A108="","",IF(H108&lt;0,"ECCEDENZA",IF(H108=0,"SALDATO",IF(AND(ISNUMBER(F108),F108&lt;TODAY()),"SCADUTO","DA INCASSARE"))))</x:f>
      </x:c>
      <x:c r="J108" s="2"/>
      <x:c r="K108" s="2" t="str">
        <x:f>IF($A108="","",IF(OR(COUNTIFS(Corsi!$A$7:$A$46,B108)&lt;&gt;1,COUNTIFS(Partecipanti!$A$7:$A$106,C108)&lt;&gt;1,COUNTIFS($A$7:$A$146,A108)&lt;&gt;1),"VERIFICA ID","OK"))</x:f>
      </x:c>
    </x:row>
    <x:row r="109" ht="23" customHeight="1">
      <x:c r="A109" s="10"/>
      <x:c r="B109" s="10"/>
      <x:c r="C109" s="10"/>
      <x:c r="D109" s="13"/>
      <x:c r="E109" s="11"/>
      <x:c r="F109" s="13"/>
      <x:c r="G109" s="15" t="str">
        <x:f>IF($A109="","",SUMIFS(Pagamenti!$D$7:$D$246,Pagamenti!$B$7:$B$246,$A109))</x:f>
      </x:c>
      <x:c r="H109" s="15" t="str">
        <x:f>IF($A109="","",E109-G109)</x:f>
      </x:c>
      <x:c r="I109" s="14" t="str">
        <x:f>IF($A109="","",IF(H109&lt;0,"ECCEDENZA",IF(H109=0,"SALDATO",IF(AND(ISNUMBER(F109),F109&lt;TODAY()),"SCADUTO","DA INCASSARE"))))</x:f>
      </x:c>
      <x:c r="J109" s="2"/>
      <x:c r="K109" s="2" t="str">
        <x:f>IF($A109="","",IF(OR(COUNTIFS(Corsi!$A$7:$A$46,B109)&lt;&gt;1,COUNTIFS(Partecipanti!$A$7:$A$106,C109)&lt;&gt;1,COUNTIFS($A$7:$A$146,A109)&lt;&gt;1),"VERIFICA ID","OK"))</x:f>
      </x:c>
    </x:row>
    <x:row r="110" ht="23" customHeight="1">
      <x:c r="A110" s="10"/>
      <x:c r="B110" s="10"/>
      <x:c r="C110" s="10"/>
      <x:c r="D110" s="13"/>
      <x:c r="E110" s="11"/>
      <x:c r="F110" s="13"/>
      <x:c r="G110" s="15" t="str">
        <x:f>IF($A110="","",SUMIFS(Pagamenti!$D$7:$D$246,Pagamenti!$B$7:$B$246,$A110))</x:f>
      </x:c>
      <x:c r="H110" s="15" t="str">
        <x:f>IF($A110="","",E110-G110)</x:f>
      </x:c>
      <x:c r="I110" s="14" t="str">
        <x:f>IF($A110="","",IF(H110&lt;0,"ECCEDENZA",IF(H110=0,"SALDATO",IF(AND(ISNUMBER(F110),F110&lt;TODAY()),"SCADUTO","DA INCASSARE"))))</x:f>
      </x:c>
      <x:c r="J110" s="2"/>
      <x:c r="K110" s="2" t="str">
        <x:f>IF($A110="","",IF(OR(COUNTIFS(Corsi!$A$7:$A$46,B110)&lt;&gt;1,COUNTIFS(Partecipanti!$A$7:$A$106,C110)&lt;&gt;1,COUNTIFS($A$7:$A$146,A110)&lt;&gt;1),"VERIFICA ID","OK"))</x:f>
      </x:c>
    </x:row>
    <x:row r="111" ht="23" customHeight="1">
      <x:c r="A111" s="10"/>
      <x:c r="B111" s="10"/>
      <x:c r="C111" s="10"/>
      <x:c r="D111" s="13"/>
      <x:c r="E111" s="11"/>
      <x:c r="F111" s="13"/>
      <x:c r="G111" s="15" t="str">
        <x:f>IF($A111="","",SUMIFS(Pagamenti!$D$7:$D$246,Pagamenti!$B$7:$B$246,$A111))</x:f>
      </x:c>
      <x:c r="H111" s="15" t="str">
        <x:f>IF($A111="","",E111-G111)</x:f>
      </x:c>
      <x:c r="I111" s="14" t="str">
        <x:f>IF($A111="","",IF(H111&lt;0,"ECCEDENZA",IF(H111=0,"SALDATO",IF(AND(ISNUMBER(F111),F111&lt;TODAY()),"SCADUTO","DA INCASSARE"))))</x:f>
      </x:c>
      <x:c r="J111" s="2"/>
      <x:c r="K111" s="2" t="str">
        <x:f>IF($A111="","",IF(OR(COUNTIFS(Corsi!$A$7:$A$46,B111)&lt;&gt;1,COUNTIFS(Partecipanti!$A$7:$A$106,C111)&lt;&gt;1,COUNTIFS($A$7:$A$146,A111)&lt;&gt;1),"VERIFICA ID","OK"))</x:f>
      </x:c>
    </x:row>
    <x:row r="112" ht="23" customHeight="1">
      <x:c r="A112" s="10"/>
      <x:c r="B112" s="10"/>
      <x:c r="C112" s="10"/>
      <x:c r="D112" s="13"/>
      <x:c r="E112" s="11"/>
      <x:c r="F112" s="13"/>
      <x:c r="G112" s="15" t="str">
        <x:f>IF($A112="","",SUMIFS(Pagamenti!$D$7:$D$246,Pagamenti!$B$7:$B$246,$A112))</x:f>
      </x:c>
      <x:c r="H112" s="15" t="str">
        <x:f>IF($A112="","",E112-G112)</x:f>
      </x:c>
      <x:c r="I112" s="14" t="str">
        <x:f>IF($A112="","",IF(H112&lt;0,"ECCEDENZA",IF(H112=0,"SALDATO",IF(AND(ISNUMBER(F112),F112&lt;TODAY()),"SCADUTO","DA INCASSARE"))))</x:f>
      </x:c>
      <x:c r="J112" s="2"/>
      <x:c r="K112" s="2" t="str">
        <x:f>IF($A112="","",IF(OR(COUNTIFS(Corsi!$A$7:$A$46,B112)&lt;&gt;1,COUNTIFS(Partecipanti!$A$7:$A$106,C112)&lt;&gt;1,COUNTIFS($A$7:$A$146,A112)&lt;&gt;1),"VERIFICA ID","OK"))</x:f>
      </x:c>
    </x:row>
    <x:row r="113" ht="23" customHeight="1">
      <x:c r="A113" s="10"/>
      <x:c r="B113" s="10"/>
      <x:c r="C113" s="10"/>
      <x:c r="D113" s="13"/>
      <x:c r="E113" s="11"/>
      <x:c r="F113" s="13"/>
      <x:c r="G113" s="15" t="str">
        <x:f>IF($A113="","",SUMIFS(Pagamenti!$D$7:$D$246,Pagamenti!$B$7:$B$246,$A113))</x:f>
      </x:c>
      <x:c r="H113" s="15" t="str">
        <x:f>IF($A113="","",E113-G113)</x:f>
      </x:c>
      <x:c r="I113" s="14" t="str">
        <x:f>IF($A113="","",IF(H113&lt;0,"ECCEDENZA",IF(H113=0,"SALDATO",IF(AND(ISNUMBER(F113),F113&lt;TODAY()),"SCADUTO","DA INCASSARE"))))</x:f>
      </x:c>
      <x:c r="J113" s="2"/>
      <x:c r="K113" s="2" t="str">
        <x:f>IF($A113="","",IF(OR(COUNTIFS(Corsi!$A$7:$A$46,B113)&lt;&gt;1,COUNTIFS(Partecipanti!$A$7:$A$106,C113)&lt;&gt;1,COUNTIFS($A$7:$A$146,A113)&lt;&gt;1),"VERIFICA ID","OK"))</x:f>
      </x:c>
    </x:row>
    <x:row r="114" ht="23" customHeight="1">
      <x:c r="A114" s="10"/>
      <x:c r="B114" s="10"/>
      <x:c r="C114" s="10"/>
      <x:c r="D114" s="13"/>
      <x:c r="E114" s="11"/>
      <x:c r="F114" s="13"/>
      <x:c r="G114" s="15" t="str">
        <x:f>IF($A114="","",SUMIFS(Pagamenti!$D$7:$D$246,Pagamenti!$B$7:$B$246,$A114))</x:f>
      </x:c>
      <x:c r="H114" s="15" t="str">
        <x:f>IF($A114="","",E114-G114)</x:f>
      </x:c>
      <x:c r="I114" s="14" t="str">
        <x:f>IF($A114="","",IF(H114&lt;0,"ECCEDENZA",IF(H114=0,"SALDATO",IF(AND(ISNUMBER(F114),F114&lt;TODAY()),"SCADUTO","DA INCASSARE"))))</x:f>
      </x:c>
      <x:c r="J114" s="2"/>
      <x:c r="K114" s="2" t="str">
        <x:f>IF($A114="","",IF(OR(COUNTIFS(Corsi!$A$7:$A$46,B114)&lt;&gt;1,COUNTIFS(Partecipanti!$A$7:$A$106,C114)&lt;&gt;1,COUNTIFS($A$7:$A$146,A114)&lt;&gt;1),"VERIFICA ID","OK"))</x:f>
      </x:c>
    </x:row>
    <x:row r="115" ht="23" customHeight="1">
      <x:c r="A115" s="10"/>
      <x:c r="B115" s="10"/>
      <x:c r="C115" s="10"/>
      <x:c r="D115" s="13"/>
      <x:c r="E115" s="11"/>
      <x:c r="F115" s="13"/>
      <x:c r="G115" s="15" t="str">
        <x:f>IF($A115="","",SUMIFS(Pagamenti!$D$7:$D$246,Pagamenti!$B$7:$B$246,$A115))</x:f>
      </x:c>
      <x:c r="H115" s="15" t="str">
        <x:f>IF($A115="","",E115-G115)</x:f>
      </x:c>
      <x:c r="I115" s="14" t="str">
        <x:f>IF($A115="","",IF(H115&lt;0,"ECCEDENZA",IF(H115=0,"SALDATO",IF(AND(ISNUMBER(F115),F115&lt;TODAY()),"SCADUTO","DA INCASSARE"))))</x:f>
      </x:c>
      <x:c r="J115" s="2"/>
      <x:c r="K115" s="2" t="str">
        <x:f>IF($A115="","",IF(OR(COUNTIFS(Corsi!$A$7:$A$46,B115)&lt;&gt;1,COUNTIFS(Partecipanti!$A$7:$A$106,C115)&lt;&gt;1,COUNTIFS($A$7:$A$146,A115)&lt;&gt;1),"VERIFICA ID","OK"))</x:f>
      </x:c>
    </x:row>
    <x:row r="116" ht="23" customHeight="1">
      <x:c r="A116" s="10"/>
      <x:c r="B116" s="10"/>
      <x:c r="C116" s="10"/>
      <x:c r="D116" s="13"/>
      <x:c r="E116" s="11"/>
      <x:c r="F116" s="13"/>
      <x:c r="G116" s="15" t="str">
        <x:f>IF($A116="","",SUMIFS(Pagamenti!$D$7:$D$246,Pagamenti!$B$7:$B$246,$A116))</x:f>
      </x:c>
      <x:c r="H116" s="15" t="str">
        <x:f>IF($A116="","",E116-G116)</x:f>
      </x:c>
      <x:c r="I116" s="14" t="str">
        <x:f>IF($A116="","",IF(H116&lt;0,"ECCEDENZA",IF(H116=0,"SALDATO",IF(AND(ISNUMBER(F116),F116&lt;TODAY()),"SCADUTO","DA INCASSARE"))))</x:f>
      </x:c>
      <x:c r="J116" s="2"/>
      <x:c r="K116" s="2" t="str">
        <x:f>IF($A116="","",IF(OR(COUNTIFS(Corsi!$A$7:$A$46,B116)&lt;&gt;1,COUNTIFS(Partecipanti!$A$7:$A$106,C116)&lt;&gt;1,COUNTIFS($A$7:$A$146,A116)&lt;&gt;1),"VERIFICA ID","OK"))</x:f>
      </x:c>
    </x:row>
    <x:row r="117" ht="23" customHeight="1">
      <x:c r="A117" s="10"/>
      <x:c r="B117" s="10"/>
      <x:c r="C117" s="10"/>
      <x:c r="D117" s="13"/>
      <x:c r="E117" s="11"/>
      <x:c r="F117" s="13"/>
      <x:c r="G117" s="15" t="str">
        <x:f>IF($A117="","",SUMIFS(Pagamenti!$D$7:$D$246,Pagamenti!$B$7:$B$246,$A117))</x:f>
      </x:c>
      <x:c r="H117" s="15" t="str">
        <x:f>IF($A117="","",E117-G117)</x:f>
      </x:c>
      <x:c r="I117" s="14" t="str">
        <x:f>IF($A117="","",IF(H117&lt;0,"ECCEDENZA",IF(H117=0,"SALDATO",IF(AND(ISNUMBER(F117),F117&lt;TODAY()),"SCADUTO","DA INCASSARE"))))</x:f>
      </x:c>
      <x:c r="J117" s="2"/>
      <x:c r="K117" s="2" t="str">
        <x:f>IF($A117="","",IF(OR(COUNTIFS(Corsi!$A$7:$A$46,B117)&lt;&gt;1,COUNTIFS(Partecipanti!$A$7:$A$106,C117)&lt;&gt;1,COUNTIFS($A$7:$A$146,A117)&lt;&gt;1),"VERIFICA ID","OK"))</x:f>
      </x:c>
    </x:row>
    <x:row r="118" ht="23" customHeight="1">
      <x:c r="A118" s="10"/>
      <x:c r="B118" s="10"/>
      <x:c r="C118" s="10"/>
      <x:c r="D118" s="13"/>
      <x:c r="E118" s="11"/>
      <x:c r="F118" s="13"/>
      <x:c r="G118" s="15" t="str">
        <x:f>IF($A118="","",SUMIFS(Pagamenti!$D$7:$D$246,Pagamenti!$B$7:$B$246,$A118))</x:f>
      </x:c>
      <x:c r="H118" s="15" t="str">
        <x:f>IF($A118="","",E118-G118)</x:f>
      </x:c>
      <x:c r="I118" s="14" t="str">
        <x:f>IF($A118="","",IF(H118&lt;0,"ECCEDENZA",IF(H118=0,"SALDATO",IF(AND(ISNUMBER(F118),F118&lt;TODAY()),"SCADUTO","DA INCASSARE"))))</x:f>
      </x:c>
      <x:c r="J118" s="2"/>
      <x:c r="K118" s="2" t="str">
        <x:f>IF($A118="","",IF(OR(COUNTIFS(Corsi!$A$7:$A$46,B118)&lt;&gt;1,COUNTIFS(Partecipanti!$A$7:$A$106,C118)&lt;&gt;1,COUNTIFS($A$7:$A$146,A118)&lt;&gt;1),"VERIFICA ID","OK"))</x:f>
      </x:c>
    </x:row>
    <x:row r="119" ht="23" customHeight="1">
      <x:c r="A119" s="10"/>
      <x:c r="B119" s="10"/>
      <x:c r="C119" s="10"/>
      <x:c r="D119" s="13"/>
      <x:c r="E119" s="11"/>
      <x:c r="F119" s="13"/>
      <x:c r="G119" s="15" t="str">
        <x:f>IF($A119="","",SUMIFS(Pagamenti!$D$7:$D$246,Pagamenti!$B$7:$B$246,$A119))</x:f>
      </x:c>
      <x:c r="H119" s="15" t="str">
        <x:f>IF($A119="","",E119-G119)</x:f>
      </x:c>
      <x:c r="I119" s="14" t="str">
        <x:f>IF($A119="","",IF(H119&lt;0,"ECCEDENZA",IF(H119=0,"SALDATO",IF(AND(ISNUMBER(F119),F119&lt;TODAY()),"SCADUTO","DA INCASSARE"))))</x:f>
      </x:c>
      <x:c r="J119" s="2"/>
      <x:c r="K119" s="2" t="str">
        <x:f>IF($A119="","",IF(OR(COUNTIFS(Corsi!$A$7:$A$46,B119)&lt;&gt;1,COUNTIFS(Partecipanti!$A$7:$A$106,C119)&lt;&gt;1,COUNTIFS($A$7:$A$146,A119)&lt;&gt;1),"VERIFICA ID","OK"))</x:f>
      </x:c>
    </x:row>
    <x:row r="120" ht="23" customHeight="1">
      <x:c r="A120" s="10"/>
      <x:c r="B120" s="10"/>
      <x:c r="C120" s="10"/>
      <x:c r="D120" s="13"/>
      <x:c r="E120" s="11"/>
      <x:c r="F120" s="13"/>
      <x:c r="G120" s="15" t="str">
        <x:f>IF($A120="","",SUMIFS(Pagamenti!$D$7:$D$246,Pagamenti!$B$7:$B$246,$A120))</x:f>
      </x:c>
      <x:c r="H120" s="15" t="str">
        <x:f>IF($A120="","",E120-G120)</x:f>
      </x:c>
      <x:c r="I120" s="14" t="str">
        <x:f>IF($A120="","",IF(H120&lt;0,"ECCEDENZA",IF(H120=0,"SALDATO",IF(AND(ISNUMBER(F120),F120&lt;TODAY()),"SCADUTO","DA INCASSARE"))))</x:f>
      </x:c>
      <x:c r="J120" s="2"/>
      <x:c r="K120" s="2" t="str">
        <x:f>IF($A120="","",IF(OR(COUNTIFS(Corsi!$A$7:$A$46,B120)&lt;&gt;1,COUNTIFS(Partecipanti!$A$7:$A$106,C120)&lt;&gt;1,COUNTIFS($A$7:$A$146,A120)&lt;&gt;1),"VERIFICA ID","OK"))</x:f>
      </x:c>
    </x:row>
    <x:row r="121" ht="23" customHeight="1">
      <x:c r="A121" s="10"/>
      <x:c r="B121" s="10"/>
      <x:c r="C121" s="10"/>
      <x:c r="D121" s="13"/>
      <x:c r="E121" s="11"/>
      <x:c r="F121" s="13"/>
      <x:c r="G121" s="15" t="str">
        <x:f>IF($A121="","",SUMIFS(Pagamenti!$D$7:$D$246,Pagamenti!$B$7:$B$246,$A121))</x:f>
      </x:c>
      <x:c r="H121" s="15" t="str">
        <x:f>IF($A121="","",E121-G121)</x:f>
      </x:c>
      <x:c r="I121" s="14" t="str">
        <x:f>IF($A121="","",IF(H121&lt;0,"ECCEDENZA",IF(H121=0,"SALDATO",IF(AND(ISNUMBER(F121),F121&lt;TODAY()),"SCADUTO","DA INCASSARE"))))</x:f>
      </x:c>
      <x:c r="J121" s="2"/>
      <x:c r="K121" s="2" t="str">
        <x:f>IF($A121="","",IF(OR(COUNTIFS(Corsi!$A$7:$A$46,B121)&lt;&gt;1,COUNTIFS(Partecipanti!$A$7:$A$106,C121)&lt;&gt;1,COUNTIFS($A$7:$A$146,A121)&lt;&gt;1),"VERIFICA ID","OK"))</x:f>
      </x:c>
    </x:row>
    <x:row r="122" ht="23" customHeight="1">
      <x:c r="A122" s="10"/>
      <x:c r="B122" s="10"/>
      <x:c r="C122" s="10"/>
      <x:c r="D122" s="13"/>
      <x:c r="E122" s="11"/>
      <x:c r="F122" s="13"/>
      <x:c r="G122" s="15" t="str">
        <x:f>IF($A122="","",SUMIFS(Pagamenti!$D$7:$D$246,Pagamenti!$B$7:$B$246,$A122))</x:f>
      </x:c>
      <x:c r="H122" s="15" t="str">
        <x:f>IF($A122="","",E122-G122)</x:f>
      </x:c>
      <x:c r="I122" s="14" t="str">
        <x:f>IF($A122="","",IF(H122&lt;0,"ECCEDENZA",IF(H122=0,"SALDATO",IF(AND(ISNUMBER(F122),F122&lt;TODAY()),"SCADUTO","DA INCASSARE"))))</x:f>
      </x:c>
      <x:c r="J122" s="2"/>
      <x:c r="K122" s="2" t="str">
        <x:f>IF($A122="","",IF(OR(COUNTIFS(Corsi!$A$7:$A$46,B122)&lt;&gt;1,COUNTIFS(Partecipanti!$A$7:$A$106,C122)&lt;&gt;1,COUNTIFS($A$7:$A$146,A122)&lt;&gt;1),"VERIFICA ID","OK"))</x:f>
      </x:c>
    </x:row>
    <x:row r="123" ht="23" customHeight="1">
      <x:c r="A123" s="10"/>
      <x:c r="B123" s="10"/>
      <x:c r="C123" s="10"/>
      <x:c r="D123" s="13"/>
      <x:c r="E123" s="11"/>
      <x:c r="F123" s="13"/>
      <x:c r="G123" s="15" t="str">
        <x:f>IF($A123="","",SUMIFS(Pagamenti!$D$7:$D$246,Pagamenti!$B$7:$B$246,$A123))</x:f>
      </x:c>
      <x:c r="H123" s="15" t="str">
        <x:f>IF($A123="","",E123-G123)</x:f>
      </x:c>
      <x:c r="I123" s="14" t="str">
        <x:f>IF($A123="","",IF(H123&lt;0,"ECCEDENZA",IF(H123=0,"SALDATO",IF(AND(ISNUMBER(F123),F123&lt;TODAY()),"SCADUTO","DA INCASSARE"))))</x:f>
      </x:c>
      <x:c r="J123" s="2"/>
      <x:c r="K123" s="2" t="str">
        <x:f>IF($A123="","",IF(OR(COUNTIFS(Corsi!$A$7:$A$46,B123)&lt;&gt;1,COUNTIFS(Partecipanti!$A$7:$A$106,C123)&lt;&gt;1,COUNTIFS($A$7:$A$146,A123)&lt;&gt;1),"VERIFICA ID","OK"))</x:f>
      </x:c>
    </x:row>
    <x:row r="124" ht="23" customHeight="1">
      <x:c r="A124" s="10"/>
      <x:c r="B124" s="10"/>
      <x:c r="C124" s="10"/>
      <x:c r="D124" s="13"/>
      <x:c r="E124" s="11"/>
      <x:c r="F124" s="13"/>
      <x:c r="G124" s="15" t="str">
        <x:f>IF($A124="","",SUMIFS(Pagamenti!$D$7:$D$246,Pagamenti!$B$7:$B$246,$A124))</x:f>
      </x:c>
      <x:c r="H124" s="15" t="str">
        <x:f>IF($A124="","",E124-G124)</x:f>
      </x:c>
      <x:c r="I124" s="14" t="str">
        <x:f>IF($A124="","",IF(H124&lt;0,"ECCEDENZA",IF(H124=0,"SALDATO",IF(AND(ISNUMBER(F124),F124&lt;TODAY()),"SCADUTO","DA INCASSARE"))))</x:f>
      </x:c>
      <x:c r="J124" s="2"/>
      <x:c r="K124" s="2" t="str">
        <x:f>IF($A124="","",IF(OR(COUNTIFS(Corsi!$A$7:$A$46,B124)&lt;&gt;1,COUNTIFS(Partecipanti!$A$7:$A$106,C124)&lt;&gt;1,COUNTIFS($A$7:$A$146,A124)&lt;&gt;1),"VERIFICA ID","OK"))</x:f>
      </x:c>
    </x:row>
    <x:row r="125" ht="23" customHeight="1">
      <x:c r="A125" s="10"/>
      <x:c r="B125" s="10"/>
      <x:c r="C125" s="10"/>
      <x:c r="D125" s="13"/>
      <x:c r="E125" s="11"/>
      <x:c r="F125" s="13"/>
      <x:c r="G125" s="15" t="str">
        <x:f>IF($A125="","",SUMIFS(Pagamenti!$D$7:$D$246,Pagamenti!$B$7:$B$246,$A125))</x:f>
      </x:c>
      <x:c r="H125" s="15" t="str">
        <x:f>IF($A125="","",E125-G125)</x:f>
      </x:c>
      <x:c r="I125" s="14" t="str">
        <x:f>IF($A125="","",IF(H125&lt;0,"ECCEDENZA",IF(H125=0,"SALDATO",IF(AND(ISNUMBER(F125),F125&lt;TODAY()),"SCADUTO","DA INCASSARE"))))</x:f>
      </x:c>
      <x:c r="J125" s="2"/>
      <x:c r="K125" s="2" t="str">
        <x:f>IF($A125="","",IF(OR(COUNTIFS(Corsi!$A$7:$A$46,B125)&lt;&gt;1,COUNTIFS(Partecipanti!$A$7:$A$106,C125)&lt;&gt;1,COUNTIFS($A$7:$A$146,A125)&lt;&gt;1),"VERIFICA ID","OK"))</x:f>
      </x:c>
    </x:row>
    <x:row r="126" ht="23" customHeight="1">
      <x:c r="A126" s="10"/>
      <x:c r="B126" s="10"/>
      <x:c r="C126" s="10"/>
      <x:c r="D126" s="13"/>
      <x:c r="E126" s="11"/>
      <x:c r="F126" s="13"/>
      <x:c r="G126" s="15" t="str">
        <x:f>IF($A126="","",SUMIFS(Pagamenti!$D$7:$D$246,Pagamenti!$B$7:$B$246,$A126))</x:f>
      </x:c>
      <x:c r="H126" s="15" t="str">
        <x:f>IF($A126="","",E126-G126)</x:f>
      </x:c>
      <x:c r="I126" s="14" t="str">
        <x:f>IF($A126="","",IF(H126&lt;0,"ECCEDENZA",IF(H126=0,"SALDATO",IF(AND(ISNUMBER(F126),F126&lt;TODAY()),"SCADUTO","DA INCASSARE"))))</x:f>
      </x:c>
      <x:c r="J126" s="2"/>
      <x:c r="K126" s="2" t="str">
        <x:f>IF($A126="","",IF(OR(COUNTIFS(Corsi!$A$7:$A$46,B126)&lt;&gt;1,COUNTIFS(Partecipanti!$A$7:$A$106,C126)&lt;&gt;1,COUNTIFS($A$7:$A$146,A126)&lt;&gt;1),"VERIFICA ID","OK"))</x:f>
      </x:c>
    </x:row>
    <x:row r="127" ht="23" customHeight="1">
      <x:c r="A127" s="10"/>
      <x:c r="B127" s="10"/>
      <x:c r="C127" s="10"/>
      <x:c r="D127" s="13"/>
      <x:c r="E127" s="11"/>
      <x:c r="F127" s="13"/>
      <x:c r="G127" s="15" t="str">
        <x:f>IF($A127="","",SUMIFS(Pagamenti!$D$7:$D$246,Pagamenti!$B$7:$B$246,$A127))</x:f>
      </x:c>
      <x:c r="H127" s="15" t="str">
        <x:f>IF($A127="","",E127-G127)</x:f>
      </x:c>
      <x:c r="I127" s="14" t="str">
        <x:f>IF($A127="","",IF(H127&lt;0,"ECCEDENZA",IF(H127=0,"SALDATO",IF(AND(ISNUMBER(F127),F127&lt;TODAY()),"SCADUTO","DA INCASSARE"))))</x:f>
      </x:c>
      <x:c r="J127" s="2"/>
      <x:c r="K127" s="2" t="str">
        <x:f>IF($A127="","",IF(OR(COUNTIFS(Corsi!$A$7:$A$46,B127)&lt;&gt;1,COUNTIFS(Partecipanti!$A$7:$A$106,C127)&lt;&gt;1,COUNTIFS($A$7:$A$146,A127)&lt;&gt;1),"VERIFICA ID","OK"))</x:f>
      </x:c>
    </x:row>
    <x:row r="128" ht="23" customHeight="1">
      <x:c r="A128" s="10"/>
      <x:c r="B128" s="10"/>
      <x:c r="C128" s="10"/>
      <x:c r="D128" s="13"/>
      <x:c r="E128" s="11"/>
      <x:c r="F128" s="13"/>
      <x:c r="G128" s="15" t="str">
        <x:f>IF($A128="","",SUMIFS(Pagamenti!$D$7:$D$246,Pagamenti!$B$7:$B$246,$A128))</x:f>
      </x:c>
      <x:c r="H128" s="15" t="str">
        <x:f>IF($A128="","",E128-G128)</x:f>
      </x:c>
      <x:c r="I128" s="14" t="str">
        <x:f>IF($A128="","",IF(H128&lt;0,"ECCEDENZA",IF(H128=0,"SALDATO",IF(AND(ISNUMBER(F128),F128&lt;TODAY()),"SCADUTO","DA INCASSARE"))))</x:f>
      </x:c>
      <x:c r="J128" s="2"/>
      <x:c r="K128" s="2" t="str">
        <x:f>IF($A128="","",IF(OR(COUNTIFS(Corsi!$A$7:$A$46,B128)&lt;&gt;1,COUNTIFS(Partecipanti!$A$7:$A$106,C128)&lt;&gt;1,COUNTIFS($A$7:$A$146,A128)&lt;&gt;1),"VERIFICA ID","OK"))</x:f>
      </x:c>
    </x:row>
    <x:row r="129" ht="23" customHeight="1">
      <x:c r="A129" s="10"/>
      <x:c r="B129" s="10"/>
      <x:c r="C129" s="10"/>
      <x:c r="D129" s="13"/>
      <x:c r="E129" s="11"/>
      <x:c r="F129" s="13"/>
      <x:c r="G129" s="15" t="str">
        <x:f>IF($A129="","",SUMIFS(Pagamenti!$D$7:$D$246,Pagamenti!$B$7:$B$246,$A129))</x:f>
      </x:c>
      <x:c r="H129" s="15" t="str">
        <x:f>IF($A129="","",E129-G129)</x:f>
      </x:c>
      <x:c r="I129" s="14" t="str">
        <x:f>IF($A129="","",IF(H129&lt;0,"ECCEDENZA",IF(H129=0,"SALDATO",IF(AND(ISNUMBER(F129),F129&lt;TODAY()),"SCADUTO","DA INCASSARE"))))</x:f>
      </x:c>
      <x:c r="J129" s="2"/>
      <x:c r="K129" s="2" t="str">
        <x:f>IF($A129="","",IF(OR(COUNTIFS(Corsi!$A$7:$A$46,B129)&lt;&gt;1,COUNTIFS(Partecipanti!$A$7:$A$106,C129)&lt;&gt;1,COUNTIFS($A$7:$A$146,A129)&lt;&gt;1),"VERIFICA ID","OK"))</x:f>
      </x:c>
    </x:row>
    <x:row r="130" ht="23" customHeight="1">
      <x:c r="A130" s="10"/>
      <x:c r="B130" s="10"/>
      <x:c r="C130" s="10"/>
      <x:c r="D130" s="13"/>
      <x:c r="E130" s="11"/>
      <x:c r="F130" s="13"/>
      <x:c r="G130" s="15" t="str">
        <x:f>IF($A130="","",SUMIFS(Pagamenti!$D$7:$D$246,Pagamenti!$B$7:$B$246,$A130))</x:f>
      </x:c>
      <x:c r="H130" s="15" t="str">
        <x:f>IF($A130="","",E130-G130)</x:f>
      </x:c>
      <x:c r="I130" s="14" t="str">
        <x:f>IF($A130="","",IF(H130&lt;0,"ECCEDENZA",IF(H130=0,"SALDATO",IF(AND(ISNUMBER(F130),F130&lt;TODAY()),"SCADUTO","DA INCASSARE"))))</x:f>
      </x:c>
      <x:c r="J130" s="2"/>
      <x:c r="K130" s="2" t="str">
        <x:f>IF($A130="","",IF(OR(COUNTIFS(Corsi!$A$7:$A$46,B130)&lt;&gt;1,COUNTIFS(Partecipanti!$A$7:$A$106,C130)&lt;&gt;1,COUNTIFS($A$7:$A$146,A130)&lt;&gt;1),"VERIFICA ID","OK"))</x:f>
      </x:c>
    </x:row>
    <x:row r="131" ht="23" customHeight="1">
      <x:c r="A131" s="10"/>
      <x:c r="B131" s="10"/>
      <x:c r="C131" s="10"/>
      <x:c r="D131" s="13"/>
      <x:c r="E131" s="11"/>
      <x:c r="F131" s="13"/>
      <x:c r="G131" s="15" t="str">
        <x:f>IF($A131="","",SUMIFS(Pagamenti!$D$7:$D$246,Pagamenti!$B$7:$B$246,$A131))</x:f>
      </x:c>
      <x:c r="H131" s="15" t="str">
        <x:f>IF($A131="","",E131-G131)</x:f>
      </x:c>
      <x:c r="I131" s="14" t="str">
        <x:f>IF($A131="","",IF(H131&lt;0,"ECCEDENZA",IF(H131=0,"SALDATO",IF(AND(ISNUMBER(F131),F131&lt;TODAY()),"SCADUTO","DA INCASSARE"))))</x:f>
      </x:c>
      <x:c r="J131" s="2"/>
      <x:c r="K131" s="2" t="str">
        <x:f>IF($A131="","",IF(OR(COUNTIFS(Corsi!$A$7:$A$46,B131)&lt;&gt;1,COUNTIFS(Partecipanti!$A$7:$A$106,C131)&lt;&gt;1,COUNTIFS($A$7:$A$146,A131)&lt;&gt;1),"VERIFICA ID","OK"))</x:f>
      </x:c>
    </x:row>
    <x:row r="132" ht="23" customHeight="1">
      <x:c r="A132" s="10"/>
      <x:c r="B132" s="10"/>
      <x:c r="C132" s="10"/>
      <x:c r="D132" s="13"/>
      <x:c r="E132" s="11"/>
      <x:c r="F132" s="13"/>
      <x:c r="G132" s="15" t="str">
        <x:f>IF($A132="","",SUMIFS(Pagamenti!$D$7:$D$246,Pagamenti!$B$7:$B$246,$A132))</x:f>
      </x:c>
      <x:c r="H132" s="15" t="str">
        <x:f>IF($A132="","",E132-G132)</x:f>
      </x:c>
      <x:c r="I132" s="14" t="str">
        <x:f>IF($A132="","",IF(H132&lt;0,"ECCEDENZA",IF(H132=0,"SALDATO",IF(AND(ISNUMBER(F132),F132&lt;TODAY()),"SCADUTO","DA INCASSARE"))))</x:f>
      </x:c>
      <x:c r="J132" s="2"/>
      <x:c r="K132" s="2" t="str">
        <x:f>IF($A132="","",IF(OR(COUNTIFS(Corsi!$A$7:$A$46,B132)&lt;&gt;1,COUNTIFS(Partecipanti!$A$7:$A$106,C132)&lt;&gt;1,COUNTIFS($A$7:$A$146,A132)&lt;&gt;1),"VERIFICA ID","OK"))</x:f>
      </x:c>
    </x:row>
    <x:row r="133" ht="23" customHeight="1">
      <x:c r="A133" s="10"/>
      <x:c r="B133" s="10"/>
      <x:c r="C133" s="10"/>
      <x:c r="D133" s="13"/>
      <x:c r="E133" s="11"/>
      <x:c r="F133" s="13"/>
      <x:c r="G133" s="15" t="str">
        <x:f>IF($A133="","",SUMIFS(Pagamenti!$D$7:$D$246,Pagamenti!$B$7:$B$246,$A133))</x:f>
      </x:c>
      <x:c r="H133" s="15" t="str">
        <x:f>IF($A133="","",E133-G133)</x:f>
      </x:c>
      <x:c r="I133" s="14" t="str">
        <x:f>IF($A133="","",IF(H133&lt;0,"ECCEDENZA",IF(H133=0,"SALDATO",IF(AND(ISNUMBER(F133),F133&lt;TODAY()),"SCADUTO","DA INCASSARE"))))</x:f>
      </x:c>
      <x:c r="J133" s="2"/>
      <x:c r="K133" s="2" t="str">
        <x:f>IF($A133="","",IF(OR(COUNTIFS(Corsi!$A$7:$A$46,B133)&lt;&gt;1,COUNTIFS(Partecipanti!$A$7:$A$106,C133)&lt;&gt;1,COUNTIFS($A$7:$A$146,A133)&lt;&gt;1),"VERIFICA ID","OK"))</x:f>
      </x:c>
    </x:row>
    <x:row r="134" ht="23" customHeight="1">
      <x:c r="A134" s="10"/>
      <x:c r="B134" s="10"/>
      <x:c r="C134" s="10"/>
      <x:c r="D134" s="13"/>
      <x:c r="E134" s="11"/>
      <x:c r="F134" s="13"/>
      <x:c r="G134" s="15" t="str">
        <x:f>IF($A134="","",SUMIFS(Pagamenti!$D$7:$D$246,Pagamenti!$B$7:$B$246,$A134))</x:f>
      </x:c>
      <x:c r="H134" s="15" t="str">
        <x:f>IF($A134="","",E134-G134)</x:f>
      </x:c>
      <x:c r="I134" s="14" t="str">
        <x:f>IF($A134="","",IF(H134&lt;0,"ECCEDENZA",IF(H134=0,"SALDATO",IF(AND(ISNUMBER(F134),F134&lt;TODAY()),"SCADUTO","DA INCASSARE"))))</x:f>
      </x:c>
      <x:c r="J134" s="2"/>
      <x:c r="K134" s="2" t="str">
        <x:f>IF($A134="","",IF(OR(COUNTIFS(Corsi!$A$7:$A$46,B134)&lt;&gt;1,COUNTIFS(Partecipanti!$A$7:$A$106,C134)&lt;&gt;1,COUNTIFS($A$7:$A$146,A134)&lt;&gt;1),"VERIFICA ID","OK"))</x:f>
      </x:c>
    </x:row>
    <x:row r="135" ht="23" customHeight="1">
      <x:c r="A135" s="10"/>
      <x:c r="B135" s="10"/>
      <x:c r="C135" s="10"/>
      <x:c r="D135" s="13"/>
      <x:c r="E135" s="11"/>
      <x:c r="F135" s="13"/>
      <x:c r="G135" s="15" t="str">
        <x:f>IF($A135="","",SUMIFS(Pagamenti!$D$7:$D$246,Pagamenti!$B$7:$B$246,$A135))</x:f>
      </x:c>
      <x:c r="H135" s="15" t="str">
        <x:f>IF($A135="","",E135-G135)</x:f>
      </x:c>
      <x:c r="I135" s="14" t="str">
        <x:f>IF($A135="","",IF(H135&lt;0,"ECCEDENZA",IF(H135=0,"SALDATO",IF(AND(ISNUMBER(F135),F135&lt;TODAY()),"SCADUTO","DA INCASSARE"))))</x:f>
      </x:c>
      <x:c r="J135" s="2"/>
      <x:c r="K135" s="2" t="str">
        <x:f>IF($A135="","",IF(OR(COUNTIFS(Corsi!$A$7:$A$46,B135)&lt;&gt;1,COUNTIFS(Partecipanti!$A$7:$A$106,C135)&lt;&gt;1,COUNTIFS($A$7:$A$146,A135)&lt;&gt;1),"VERIFICA ID","OK"))</x:f>
      </x:c>
    </x:row>
    <x:row r="136" ht="23" customHeight="1">
      <x:c r="A136" s="10"/>
      <x:c r="B136" s="10"/>
      <x:c r="C136" s="10"/>
      <x:c r="D136" s="13"/>
      <x:c r="E136" s="11"/>
      <x:c r="F136" s="13"/>
      <x:c r="G136" s="15" t="str">
        <x:f>IF($A136="","",SUMIFS(Pagamenti!$D$7:$D$246,Pagamenti!$B$7:$B$246,$A136))</x:f>
      </x:c>
      <x:c r="H136" s="15" t="str">
        <x:f>IF($A136="","",E136-G136)</x:f>
      </x:c>
      <x:c r="I136" s="14" t="str">
        <x:f>IF($A136="","",IF(H136&lt;0,"ECCEDENZA",IF(H136=0,"SALDATO",IF(AND(ISNUMBER(F136),F136&lt;TODAY()),"SCADUTO","DA INCASSARE"))))</x:f>
      </x:c>
      <x:c r="J136" s="2"/>
      <x:c r="K136" s="2" t="str">
        <x:f>IF($A136="","",IF(OR(COUNTIFS(Corsi!$A$7:$A$46,B136)&lt;&gt;1,COUNTIFS(Partecipanti!$A$7:$A$106,C136)&lt;&gt;1,COUNTIFS($A$7:$A$146,A136)&lt;&gt;1),"VERIFICA ID","OK"))</x:f>
      </x:c>
    </x:row>
    <x:row r="137" ht="23" customHeight="1">
      <x:c r="A137" s="10"/>
      <x:c r="B137" s="10"/>
      <x:c r="C137" s="10"/>
      <x:c r="D137" s="13"/>
      <x:c r="E137" s="11"/>
      <x:c r="F137" s="13"/>
      <x:c r="G137" s="15" t="str">
        <x:f>IF($A137="","",SUMIFS(Pagamenti!$D$7:$D$246,Pagamenti!$B$7:$B$246,$A137))</x:f>
      </x:c>
      <x:c r="H137" s="15" t="str">
        <x:f>IF($A137="","",E137-G137)</x:f>
      </x:c>
      <x:c r="I137" s="14" t="str">
        <x:f>IF($A137="","",IF(H137&lt;0,"ECCEDENZA",IF(H137=0,"SALDATO",IF(AND(ISNUMBER(F137),F137&lt;TODAY()),"SCADUTO","DA INCASSARE"))))</x:f>
      </x:c>
      <x:c r="J137" s="2"/>
      <x:c r="K137" s="2" t="str">
        <x:f>IF($A137="","",IF(OR(COUNTIFS(Corsi!$A$7:$A$46,B137)&lt;&gt;1,COUNTIFS(Partecipanti!$A$7:$A$106,C137)&lt;&gt;1,COUNTIFS($A$7:$A$146,A137)&lt;&gt;1),"VERIFICA ID","OK"))</x:f>
      </x:c>
    </x:row>
    <x:row r="138" ht="23" customHeight="1">
      <x:c r="A138" s="10"/>
      <x:c r="B138" s="10"/>
      <x:c r="C138" s="10"/>
      <x:c r="D138" s="13"/>
      <x:c r="E138" s="11"/>
      <x:c r="F138" s="13"/>
      <x:c r="G138" s="15" t="str">
        <x:f>IF($A138="","",SUMIFS(Pagamenti!$D$7:$D$246,Pagamenti!$B$7:$B$246,$A138))</x:f>
      </x:c>
      <x:c r="H138" s="15" t="str">
        <x:f>IF($A138="","",E138-G138)</x:f>
      </x:c>
      <x:c r="I138" s="14" t="str">
        <x:f>IF($A138="","",IF(H138&lt;0,"ECCEDENZA",IF(H138=0,"SALDATO",IF(AND(ISNUMBER(F138),F138&lt;TODAY()),"SCADUTO","DA INCASSARE"))))</x:f>
      </x:c>
      <x:c r="J138" s="2"/>
      <x:c r="K138" s="2" t="str">
        <x:f>IF($A138="","",IF(OR(COUNTIFS(Corsi!$A$7:$A$46,B138)&lt;&gt;1,COUNTIFS(Partecipanti!$A$7:$A$106,C138)&lt;&gt;1,COUNTIFS($A$7:$A$146,A138)&lt;&gt;1),"VERIFICA ID","OK"))</x:f>
      </x:c>
    </x:row>
    <x:row r="139" ht="23" customHeight="1">
      <x:c r="A139" s="10"/>
      <x:c r="B139" s="10"/>
      <x:c r="C139" s="10"/>
      <x:c r="D139" s="13"/>
      <x:c r="E139" s="11"/>
      <x:c r="F139" s="13"/>
      <x:c r="G139" s="15" t="str">
        <x:f>IF($A139="","",SUMIFS(Pagamenti!$D$7:$D$246,Pagamenti!$B$7:$B$246,$A139))</x:f>
      </x:c>
      <x:c r="H139" s="15" t="str">
        <x:f>IF($A139="","",E139-G139)</x:f>
      </x:c>
      <x:c r="I139" s="14" t="str">
        <x:f>IF($A139="","",IF(H139&lt;0,"ECCEDENZA",IF(H139=0,"SALDATO",IF(AND(ISNUMBER(F139),F139&lt;TODAY()),"SCADUTO","DA INCASSARE"))))</x:f>
      </x:c>
      <x:c r="J139" s="2"/>
      <x:c r="K139" s="2" t="str">
        <x:f>IF($A139="","",IF(OR(COUNTIFS(Corsi!$A$7:$A$46,B139)&lt;&gt;1,COUNTIFS(Partecipanti!$A$7:$A$106,C139)&lt;&gt;1,COUNTIFS($A$7:$A$146,A139)&lt;&gt;1),"VERIFICA ID","OK"))</x:f>
      </x:c>
    </x:row>
    <x:row r="140" ht="23" customHeight="1">
      <x:c r="A140" s="10"/>
      <x:c r="B140" s="10"/>
      <x:c r="C140" s="10"/>
      <x:c r="D140" s="13"/>
      <x:c r="E140" s="11"/>
      <x:c r="F140" s="13"/>
      <x:c r="G140" s="15" t="str">
        <x:f>IF($A140="","",SUMIFS(Pagamenti!$D$7:$D$246,Pagamenti!$B$7:$B$246,$A140))</x:f>
      </x:c>
      <x:c r="H140" s="15" t="str">
        <x:f>IF($A140="","",E140-G140)</x:f>
      </x:c>
      <x:c r="I140" s="14" t="str">
        <x:f>IF($A140="","",IF(H140&lt;0,"ECCEDENZA",IF(H140=0,"SALDATO",IF(AND(ISNUMBER(F140),F140&lt;TODAY()),"SCADUTO","DA INCASSARE"))))</x:f>
      </x:c>
      <x:c r="J140" s="2"/>
      <x:c r="K140" s="2" t="str">
        <x:f>IF($A140="","",IF(OR(COUNTIFS(Corsi!$A$7:$A$46,B140)&lt;&gt;1,COUNTIFS(Partecipanti!$A$7:$A$106,C140)&lt;&gt;1,COUNTIFS($A$7:$A$146,A140)&lt;&gt;1),"VERIFICA ID","OK"))</x:f>
      </x:c>
    </x:row>
    <x:row r="141" ht="23" customHeight="1">
      <x:c r="A141" s="10"/>
      <x:c r="B141" s="10"/>
      <x:c r="C141" s="10"/>
      <x:c r="D141" s="13"/>
      <x:c r="E141" s="11"/>
      <x:c r="F141" s="13"/>
      <x:c r="G141" s="15" t="str">
        <x:f>IF($A141="","",SUMIFS(Pagamenti!$D$7:$D$246,Pagamenti!$B$7:$B$246,$A141))</x:f>
      </x:c>
      <x:c r="H141" s="15" t="str">
        <x:f>IF($A141="","",E141-G141)</x:f>
      </x:c>
      <x:c r="I141" s="14" t="str">
        <x:f>IF($A141="","",IF(H141&lt;0,"ECCEDENZA",IF(H141=0,"SALDATO",IF(AND(ISNUMBER(F141),F141&lt;TODAY()),"SCADUTO","DA INCASSARE"))))</x:f>
      </x:c>
      <x:c r="J141" s="2"/>
      <x:c r="K141" s="2" t="str">
        <x:f>IF($A141="","",IF(OR(COUNTIFS(Corsi!$A$7:$A$46,B141)&lt;&gt;1,COUNTIFS(Partecipanti!$A$7:$A$106,C141)&lt;&gt;1,COUNTIFS($A$7:$A$146,A141)&lt;&gt;1),"VERIFICA ID","OK"))</x:f>
      </x:c>
    </x:row>
    <x:row r="142" ht="23" customHeight="1">
      <x:c r="A142" s="10"/>
      <x:c r="B142" s="10"/>
      <x:c r="C142" s="10"/>
      <x:c r="D142" s="13"/>
      <x:c r="E142" s="11"/>
      <x:c r="F142" s="13"/>
      <x:c r="G142" s="15" t="str">
        <x:f>IF($A142="","",SUMIFS(Pagamenti!$D$7:$D$246,Pagamenti!$B$7:$B$246,$A142))</x:f>
      </x:c>
      <x:c r="H142" s="15" t="str">
        <x:f>IF($A142="","",E142-G142)</x:f>
      </x:c>
      <x:c r="I142" s="14" t="str">
        <x:f>IF($A142="","",IF(H142&lt;0,"ECCEDENZA",IF(H142=0,"SALDATO",IF(AND(ISNUMBER(F142),F142&lt;TODAY()),"SCADUTO","DA INCASSARE"))))</x:f>
      </x:c>
      <x:c r="J142" s="2"/>
      <x:c r="K142" s="2" t="str">
        <x:f>IF($A142="","",IF(OR(COUNTIFS(Corsi!$A$7:$A$46,B142)&lt;&gt;1,COUNTIFS(Partecipanti!$A$7:$A$106,C142)&lt;&gt;1,COUNTIFS($A$7:$A$146,A142)&lt;&gt;1),"VERIFICA ID","OK"))</x:f>
      </x:c>
    </x:row>
    <x:row r="143" ht="23" customHeight="1">
      <x:c r="A143" s="10"/>
      <x:c r="B143" s="10"/>
      <x:c r="C143" s="10"/>
      <x:c r="D143" s="13"/>
      <x:c r="E143" s="11"/>
      <x:c r="F143" s="13"/>
      <x:c r="G143" s="15" t="str">
        <x:f>IF($A143="","",SUMIFS(Pagamenti!$D$7:$D$246,Pagamenti!$B$7:$B$246,$A143))</x:f>
      </x:c>
      <x:c r="H143" s="15" t="str">
        <x:f>IF($A143="","",E143-G143)</x:f>
      </x:c>
      <x:c r="I143" s="14" t="str">
        <x:f>IF($A143="","",IF(H143&lt;0,"ECCEDENZA",IF(H143=0,"SALDATO",IF(AND(ISNUMBER(F143),F143&lt;TODAY()),"SCADUTO","DA INCASSARE"))))</x:f>
      </x:c>
      <x:c r="J143" s="2"/>
      <x:c r="K143" s="2" t="str">
        <x:f>IF($A143="","",IF(OR(COUNTIFS(Corsi!$A$7:$A$46,B143)&lt;&gt;1,COUNTIFS(Partecipanti!$A$7:$A$106,C143)&lt;&gt;1,COUNTIFS($A$7:$A$146,A143)&lt;&gt;1),"VERIFICA ID","OK"))</x:f>
      </x:c>
    </x:row>
    <x:row r="144" ht="23" customHeight="1">
      <x:c r="A144" s="10"/>
      <x:c r="B144" s="10"/>
      <x:c r="C144" s="10"/>
      <x:c r="D144" s="13"/>
      <x:c r="E144" s="11"/>
      <x:c r="F144" s="13"/>
      <x:c r="G144" s="15" t="str">
        <x:f>IF($A144="","",SUMIFS(Pagamenti!$D$7:$D$246,Pagamenti!$B$7:$B$246,$A144))</x:f>
      </x:c>
      <x:c r="H144" s="15" t="str">
        <x:f>IF($A144="","",E144-G144)</x:f>
      </x:c>
      <x:c r="I144" s="14" t="str">
        <x:f>IF($A144="","",IF(H144&lt;0,"ECCEDENZA",IF(H144=0,"SALDATO",IF(AND(ISNUMBER(F144),F144&lt;TODAY()),"SCADUTO","DA INCASSARE"))))</x:f>
      </x:c>
      <x:c r="J144" s="2"/>
      <x:c r="K144" s="2" t="str">
        <x:f>IF($A144="","",IF(OR(COUNTIFS(Corsi!$A$7:$A$46,B144)&lt;&gt;1,COUNTIFS(Partecipanti!$A$7:$A$106,C144)&lt;&gt;1,COUNTIFS($A$7:$A$146,A144)&lt;&gt;1),"VERIFICA ID","OK"))</x:f>
      </x:c>
    </x:row>
    <x:row r="145" ht="23" customHeight="1">
      <x:c r="A145" s="10"/>
      <x:c r="B145" s="10"/>
      <x:c r="C145" s="10"/>
      <x:c r="D145" s="13"/>
      <x:c r="E145" s="11"/>
      <x:c r="F145" s="13"/>
      <x:c r="G145" s="15" t="str">
        <x:f>IF($A145="","",SUMIFS(Pagamenti!$D$7:$D$246,Pagamenti!$B$7:$B$246,$A145))</x:f>
      </x:c>
      <x:c r="H145" s="15" t="str">
        <x:f>IF($A145="","",E145-G145)</x:f>
      </x:c>
      <x:c r="I145" s="14" t="str">
        <x:f>IF($A145="","",IF(H145&lt;0,"ECCEDENZA",IF(H145=0,"SALDATO",IF(AND(ISNUMBER(F145),F145&lt;TODAY()),"SCADUTO","DA INCASSARE"))))</x:f>
      </x:c>
      <x:c r="J145" s="2"/>
      <x:c r="K145" s="2" t="str">
        <x:f>IF($A145="","",IF(OR(COUNTIFS(Corsi!$A$7:$A$46,B145)&lt;&gt;1,COUNTIFS(Partecipanti!$A$7:$A$106,C145)&lt;&gt;1,COUNTIFS($A$7:$A$146,A145)&lt;&gt;1),"VERIFICA ID","OK"))</x:f>
      </x:c>
    </x:row>
    <x:row r="146" ht="23" customHeight="1">
      <x:c r="A146" s="10"/>
      <x:c r="B146" s="10"/>
      <x:c r="C146" s="10"/>
      <x:c r="D146" s="13"/>
      <x:c r="E146" s="11"/>
      <x:c r="F146" s="13"/>
      <x:c r="G146" s="15" t="str">
        <x:f>IF($A146="","",SUMIFS(Pagamenti!$D$7:$D$246,Pagamenti!$B$7:$B$246,$A146))</x:f>
      </x:c>
      <x:c r="H146" s="15" t="str">
        <x:f>IF($A146="","",E146-G146)</x:f>
      </x:c>
      <x:c r="I146" s="14" t="str">
        <x:f>IF($A146="","",IF(H146&lt;0,"ECCEDENZA",IF(H146=0,"SALDATO",IF(AND(ISNUMBER(F146),F146&lt;TODAY()),"SCADUTO","DA INCASSARE"))))</x:f>
      </x:c>
      <x:c r="J146" s="2"/>
      <x:c r="K146" s="2" t="str">
        <x:f>IF($A146="","",IF(OR(COUNTIFS(Corsi!$A$7:$A$46,B146)&lt;&gt;1,COUNTIFS(Partecipanti!$A$7:$A$106,C146)&lt;&gt;1,COUNTIFS($A$7:$A$146,A146)&lt;&gt;1),"VERIFICA ID","OK"))</x:f>
      </x:c>
    </x:row>
  </x:sheetData>
  <x:conditionalFormatting sqref="I7:I146">
    <x:cfRule type="containsText" dxfId="0" priority="1" operator="containsText" text="SCADUTO"/>
    <x:cfRule type="containsText" dxfId="1" priority="2" operator="containsText" text="SALDATO"/>
    <x:cfRule type="containsText" dxfId="2" priority="3" operator="containsText" text="ECCEDENZA"/>
  </x:conditionalFormatting>
  <x:conditionalFormatting sqref="K7:K146">
    <x:cfRule type="containsText" dxfId="5" priority="4" operator="containsText" text="VERIFICA"/>
    <x:cfRule type="containsText" dxfId="6" priority="5" operator="containsText" text="DUPLICATO"/>
  </x:conditionalFormatting>
  <x:pageMargins left="0.7" right="0.7" top="0.75" bottom="0.75" header="0.3" footer="0.3"/>
  <x:tableParts count="1">
    <x:tablePart xmlns:r="http://schemas.openxmlformats.org/officeDocument/2006/relationships" r:id="R1b8858f34c974887"/>
  </x:tableParts>
</x:worksheet>
</file>

<file path=xl/worksheets/sheet4.xml><?xml version="1.0" encoding="utf-8"?>
<x:worksheet xmlns:x="http://schemas.openxmlformats.org/spreadsheetml/2006/main">
  <x:sheetPr>
    <x:tabColor rgb="FF1E5CA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8" hidden="0" customWidth="1"/>
    <x:col min="4" max="4" width="17" hidden="0" customWidth="1"/>
    <x:col min="5" max="5" width="19" hidden="0" customWidth="1"/>
    <x:col min="6" max="6" width="23" hidden="0" customWidth="1"/>
    <x:col min="7" max="7" width="31" hidden="0" customWidth="1"/>
    <x:col min="8" max="8" width="1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 ht="31" customHeight="1">
      <x:c r="A2" s="3" t="str">
        <x:v>steXai   PAGAMENTI</x:v>
      </x:c>
      <x:c r="B2" s="3"/>
      <x:c r="C2" s="3"/>
      <x:c r="D2" s="3"/>
      <x:c r="E2" s="3"/>
      <x:c r="F2" s="3"/>
      <x:c r="G2" s="3"/>
      <x:c r="H2" s="3"/>
    </x:row>
    <x:row r="3">
      <x:c r="A3" s="4" t="str">
        <x:v>Registra ogni acconto o saldo su una nuova riga; importi effettivamente ricevuti.</x:v>
      </x:c>
      <x:c r="B3" s="4"/>
      <x:c r="C3" s="4"/>
      <x:c r="D3" s="4"/>
      <x:c r="E3" s="4"/>
      <x:c r="F3" s="4"/>
      <x:c r="G3" s="4"/>
      <x:c r="H3" s="4"/>
    </x:row>
    <x:row r="4" ht="5" customHeight="1">
      <x:c r="A4" s="5"/>
      <x:c r="B4" s="5"/>
      <x:c r="C4" s="5"/>
      <x:c r="D4" s="5"/>
      <x:c r="E4" s="5"/>
      <x:c r="F4" s="5"/>
      <x:c r="G4" s="5"/>
      <x:c r="H4" s="5"/>
    </x:row>
    <x:row r="5">
      <x:c r="A5" s="6" t="str">
        <x:v>DEMO: i dati iniziali sono inventati. Sostituiscili con i tuoi; non cancellare le colonne di calcolo.</x:v>
      </x:c>
      <x:c r="B5" s="2"/>
      <x:c r="C5" s="2"/>
      <x:c r="D5" s="2"/>
      <x:c r="E5" s="2"/>
      <x:c r="F5" s="2"/>
      <x:c r="G5" s="2"/>
      <x:c r="H5" s="2"/>
    </x:row>
    <x:row r="6" ht="30" customHeight="1">
      <x:c r="A6" s="9" t="str">
        <x:v>ID_Pagamento</x:v>
      </x:c>
      <x:c r="B6" s="9" t="str">
        <x:v>ID_Iscrizione</x:v>
      </x:c>
      <x:c r="C6" s="9" t="str">
        <x:v>Data_Incasso</x:v>
      </x:c>
      <x:c r="D6" s="9" t="str">
        <x:v>Importo</x:v>
      </x:c>
      <x:c r="E6" s="9" t="str">
        <x:v>Metodo</x:v>
      </x:c>
      <x:c r="F6" s="9" t="str">
        <x:v>Rif_Documento</x:v>
      </x:c>
      <x:c r="G6" s="9" t="str">
        <x:v>Note</x:v>
      </x:c>
      <x:c r="H6" s="9" t="str">
        <x:v>Controllo</x:v>
      </x:c>
    </x:row>
    <x:row r="7" ht="23" customHeight="1">
      <x:c r="A7" s="10" t="str">
        <x:v>PG001</x:v>
      </x:c>
      <x:c r="B7" s="10" t="str">
        <x:v>I001</x:v>
      </x:c>
      <x:c r="C7" s="13" t="d">
        <x:v>2026-10-28T00:00:00.000Z</x:v>
      </x:c>
      <x:c r="D7" s="11" t="n">
        <x:v>50</x:v>
      </x:c>
      <x:c r="E7" s="10" t="str">
        <x:v>Bonifico</x:v>
      </x:c>
      <x:c r="F7" s="10" t="str"/>
      <x:c r="G7" s="10" t="str">
        <x:v>Acconto demo</x:v>
      </x:c>
      <x:c r="H7" s="2" t="str">
        <x:f>IF($A7="","",IF(AND(COUNTIFS(Iscrizioni!$A$7:$A$146,B7)=1,COUNTIFS($A$7:$A$246,A7)=1,D7&gt;0),"OK","VERIFICA"))</x:f>
        <x:v>OK</x:v>
      </x:c>
    </x:row>
    <x:row r="8" ht="23" customHeight="1">
      <x:c r="A8" s="10" t="str">
        <x:v>PG002</x:v>
      </x:c>
      <x:c r="B8" s="10" t="str">
        <x:v>I001</x:v>
      </x:c>
      <x:c r="C8" s="13" t="d">
        <x:v>2026-10-30T00:00:00.000Z</x:v>
      </x:c>
      <x:c r="D8" s="11" t="n">
        <x:v>70</x:v>
      </x:c>
      <x:c r="E8" s="10" t="str">
        <x:v>Bonifico</x:v>
      </x:c>
      <x:c r="F8" s="10" t="str"/>
      <x:c r="G8" s="10" t="str">
        <x:v>Saldo demo</x:v>
      </x:c>
      <x:c r="H8" s="2" t="str">
        <x:f>IF($A8="","",IF(AND(COUNTIFS(Iscrizioni!$A$7:$A$146,B8)=1,COUNTIFS($A$7:$A$246,A8)=1,D8&gt;0),"OK","VERIFICA"))</x:f>
        <x:v>OK</x:v>
      </x:c>
    </x:row>
    <x:row r="9" ht="23" customHeight="1">
      <x:c r="A9" s="10" t="str">
        <x:v>PG003</x:v>
      </x:c>
      <x:c r="B9" s="10" t="str">
        <x:v>I002</x:v>
      </x:c>
      <x:c r="C9" s="13" t="d">
        <x:v>2026-10-29T00:00:00.000Z</x:v>
      </x:c>
      <x:c r="D9" s="11" t="n">
        <x:v>60</x:v>
      </x:c>
      <x:c r="E9" s="10" t="str">
        <x:v>Carta</x:v>
      </x:c>
      <x:c r="F9" s="10" t="str"/>
      <x:c r="G9" s="10" t="str">
        <x:v>Acconto demo</x:v>
      </x:c>
      <x:c r="H9" s="2" t="str">
        <x:f>IF($A9="","",IF(AND(COUNTIFS(Iscrizioni!$A$7:$A$146,B9)=1,COUNTIFS($A$7:$A$246,A9)=1,D9&gt;0),"OK","VERIFICA"))</x:f>
        <x:v>OK</x:v>
      </x:c>
    </x:row>
    <x:row r="10" ht="23" customHeight="1">
      <x:c r="A10" s="10" t="str">
        <x:v>PG004</x:v>
      </x:c>
      <x:c r="B10" s="10" t="str">
        <x:v>I003</x:v>
      </x:c>
      <x:c r="C10" s="13" t="d">
        <x:v>2026-10-30T00:00:00.000Z</x:v>
      </x:c>
      <x:c r="D10" s="11" t="n">
        <x:v>150</x:v>
      </x:c>
      <x:c r="E10" s="10" t="str">
        <x:v>Bonifico</x:v>
      </x:c>
      <x:c r="F10" s="10" t="str"/>
      <x:c r="G10" s="10" t="str">
        <x:v>Saldo demo</x:v>
      </x:c>
      <x:c r="H10" s="2" t="str">
        <x:f>IF($A10="","",IF(AND(COUNTIFS(Iscrizioni!$A$7:$A$146,B10)=1,COUNTIFS($A$7:$A$246,A10)=1,D10&gt;0),"OK","VERIFICA"))</x:f>
        <x:v>OK</x:v>
      </x:c>
    </x:row>
    <x:row r="11" ht="23" customHeight="1">
      <x:c r="A11" s="10" t="str">
        <x:v>PG005</x:v>
      </x:c>
      <x:c r="B11" s="10" t="str">
        <x:v>I004</x:v>
      </x:c>
      <x:c r="C11" s="13" t="d">
        <x:v>2026-10-30T00:00:00.000Z</x:v>
      </x:c>
      <x:c r="D11" s="11" t="n">
        <x:v>50</x:v>
      </x:c>
      <x:c r="E11" s="10" t="str">
        <x:v>Carta</x:v>
      </x:c>
      <x:c r="F11" s="10" t="str"/>
      <x:c r="G11" s="10" t="str">
        <x:v>Acconto demo</x:v>
      </x:c>
      <x:c r="H11" s="2" t="str">
        <x:f>IF($A11="","",IF(AND(COUNTIFS(Iscrizioni!$A$7:$A$146,B11)=1,COUNTIFS($A$7:$A$246,A11)=1,D11&gt;0),"OK","VERIFICA"))</x:f>
        <x:v>OK</x:v>
      </x:c>
    </x:row>
    <x:row r="12" ht="23" customHeight="1">
      <x:c r="A12" s="10" t="str">
        <x:v>PG006</x:v>
      </x:c>
      <x:c r="B12" s="10" t="str">
        <x:v>I006</x:v>
      </x:c>
      <x:c r="C12" s="13" t="d">
        <x:v>2026-10-30T00:00:00.000Z</x:v>
      </x:c>
      <x:c r="D12" s="11" t="n">
        <x:v>90</x:v>
      </x:c>
      <x:c r="E12" s="10" t="str">
        <x:v>Bonifico</x:v>
      </x:c>
      <x:c r="F12" s="10" t="str"/>
      <x:c r="G12" s="10" t="str">
        <x:v>Saldo demo</x:v>
      </x:c>
      <x:c r="H12" s="2" t="str">
        <x:f>IF($A12="","",IF(AND(COUNTIFS(Iscrizioni!$A$7:$A$146,B12)=1,COUNTIFS($A$7:$A$246,A12)=1,D12&gt;0),"OK","VERIFICA"))</x:f>
        <x:v>OK</x:v>
      </x:c>
    </x:row>
    <x:row r="13" ht="23" customHeight="1">
      <x:c r="A13" s="10"/>
      <x:c r="B13" s="10"/>
      <x:c r="C13" s="13"/>
      <x:c r="D13" s="11"/>
      <x:c r="E13" s="10"/>
      <x:c r="F13" s="10"/>
      <x:c r="G13" s="10"/>
      <x:c r="H13" s="2" t="str">
        <x:f>IF($A13="","",IF(AND(COUNTIFS(Iscrizioni!$A$7:$A$146,B13)=1,COUNTIFS($A$7:$A$246,A13)=1,D13&gt;0),"OK","VERIFICA"))</x:f>
      </x:c>
    </x:row>
    <x:row r="14" ht="23" customHeight="1">
      <x:c r="A14" s="10"/>
      <x:c r="B14" s="10"/>
      <x:c r="C14" s="13"/>
      <x:c r="D14" s="11"/>
      <x:c r="E14" s="10"/>
      <x:c r="F14" s="10"/>
      <x:c r="G14" s="10"/>
      <x:c r="H14" s="2" t="str">
        <x:f>IF($A14="","",IF(AND(COUNTIFS(Iscrizioni!$A$7:$A$146,B14)=1,COUNTIFS($A$7:$A$246,A14)=1,D14&gt;0),"OK","VERIFICA"))</x:f>
      </x:c>
    </x:row>
    <x:row r="15" ht="23" customHeight="1">
      <x:c r="A15" s="10"/>
      <x:c r="B15" s="10"/>
      <x:c r="C15" s="13"/>
      <x:c r="D15" s="11"/>
      <x:c r="E15" s="10"/>
      <x:c r="F15" s="10"/>
      <x:c r="G15" s="10"/>
      <x:c r="H15" s="2" t="str">
        <x:f>IF($A15="","",IF(AND(COUNTIFS(Iscrizioni!$A$7:$A$146,B15)=1,COUNTIFS($A$7:$A$246,A15)=1,D15&gt;0),"OK","VERIFICA"))</x:f>
      </x:c>
    </x:row>
    <x:row r="16" ht="23" customHeight="1">
      <x:c r="A16" s="10"/>
      <x:c r="B16" s="10"/>
      <x:c r="C16" s="13"/>
      <x:c r="D16" s="11"/>
      <x:c r="E16" s="10"/>
      <x:c r="F16" s="10"/>
      <x:c r="G16" s="10"/>
      <x:c r="H16" s="2" t="str">
        <x:f>IF($A16="","",IF(AND(COUNTIFS(Iscrizioni!$A$7:$A$146,B16)=1,COUNTIFS($A$7:$A$246,A16)=1,D16&gt;0),"OK","VERIFICA"))</x:f>
      </x:c>
    </x:row>
    <x:row r="17" ht="23" customHeight="1">
      <x:c r="A17" s="10"/>
      <x:c r="B17" s="10"/>
      <x:c r="C17" s="13"/>
      <x:c r="D17" s="11"/>
      <x:c r="E17" s="10"/>
      <x:c r="F17" s="10"/>
      <x:c r="G17" s="10"/>
      <x:c r="H17" s="2" t="str">
        <x:f>IF($A17="","",IF(AND(COUNTIFS(Iscrizioni!$A$7:$A$146,B17)=1,COUNTIFS($A$7:$A$246,A17)=1,D17&gt;0),"OK","VERIFICA"))</x:f>
      </x:c>
    </x:row>
    <x:row r="18" ht="23" customHeight="1">
      <x:c r="A18" s="10"/>
      <x:c r="B18" s="10"/>
      <x:c r="C18" s="13"/>
      <x:c r="D18" s="11"/>
      <x:c r="E18" s="10"/>
      <x:c r="F18" s="10"/>
      <x:c r="G18" s="10"/>
      <x:c r="H18" s="2" t="str">
        <x:f>IF($A18="","",IF(AND(COUNTIFS(Iscrizioni!$A$7:$A$146,B18)=1,COUNTIFS($A$7:$A$246,A18)=1,D18&gt;0),"OK","VERIFICA"))</x:f>
      </x:c>
    </x:row>
    <x:row r="19" ht="23" customHeight="1">
      <x:c r="A19" s="10"/>
      <x:c r="B19" s="10"/>
      <x:c r="C19" s="13"/>
      <x:c r="D19" s="11"/>
      <x:c r="E19" s="10"/>
      <x:c r="F19" s="10"/>
      <x:c r="G19" s="10"/>
      <x:c r="H19" s="2" t="str">
        <x:f>IF($A19="","",IF(AND(COUNTIFS(Iscrizioni!$A$7:$A$146,B19)=1,COUNTIFS($A$7:$A$246,A19)=1,D19&gt;0),"OK","VERIFICA"))</x:f>
      </x:c>
    </x:row>
    <x:row r="20" ht="23" customHeight="1">
      <x:c r="A20" s="10"/>
      <x:c r="B20" s="10"/>
      <x:c r="C20" s="13"/>
      <x:c r="D20" s="11"/>
      <x:c r="E20" s="10"/>
      <x:c r="F20" s="10"/>
      <x:c r="G20" s="10"/>
      <x:c r="H20" s="2" t="str">
        <x:f>IF($A20="","",IF(AND(COUNTIFS(Iscrizioni!$A$7:$A$146,B20)=1,COUNTIFS($A$7:$A$246,A20)=1,D20&gt;0),"OK","VERIFICA"))</x:f>
      </x:c>
    </x:row>
    <x:row r="21" ht="23" customHeight="1">
      <x:c r="A21" s="10"/>
      <x:c r="B21" s="10"/>
      <x:c r="C21" s="13"/>
      <x:c r="D21" s="11"/>
      <x:c r="E21" s="10"/>
      <x:c r="F21" s="10"/>
      <x:c r="G21" s="10"/>
      <x:c r="H21" s="2" t="str">
        <x:f>IF($A21="","",IF(AND(COUNTIFS(Iscrizioni!$A$7:$A$146,B21)=1,COUNTIFS($A$7:$A$246,A21)=1,D21&gt;0),"OK","VERIFICA"))</x:f>
      </x:c>
    </x:row>
    <x:row r="22" ht="23" customHeight="1">
      <x:c r="A22" s="10"/>
      <x:c r="B22" s="10"/>
      <x:c r="C22" s="13"/>
      <x:c r="D22" s="11"/>
      <x:c r="E22" s="10"/>
      <x:c r="F22" s="10"/>
      <x:c r="G22" s="10"/>
      <x:c r="H22" s="2" t="str">
        <x:f>IF($A22="","",IF(AND(COUNTIFS(Iscrizioni!$A$7:$A$146,B22)=1,COUNTIFS($A$7:$A$246,A22)=1,D22&gt;0),"OK","VERIFICA"))</x:f>
      </x:c>
    </x:row>
    <x:row r="23" ht="23" customHeight="1">
      <x:c r="A23" s="10"/>
      <x:c r="B23" s="10"/>
      <x:c r="C23" s="13"/>
      <x:c r="D23" s="11"/>
      <x:c r="E23" s="10"/>
      <x:c r="F23" s="10"/>
      <x:c r="G23" s="10"/>
      <x:c r="H23" s="2" t="str">
        <x:f>IF($A23="","",IF(AND(COUNTIFS(Iscrizioni!$A$7:$A$146,B23)=1,COUNTIFS($A$7:$A$246,A23)=1,D23&gt;0),"OK","VERIFICA"))</x:f>
      </x:c>
    </x:row>
    <x:row r="24" ht="23" customHeight="1">
      <x:c r="A24" s="10"/>
      <x:c r="B24" s="10"/>
      <x:c r="C24" s="13"/>
      <x:c r="D24" s="11"/>
      <x:c r="E24" s="10"/>
      <x:c r="F24" s="10"/>
      <x:c r="G24" s="10"/>
      <x:c r="H24" s="2" t="str">
        <x:f>IF($A24="","",IF(AND(COUNTIFS(Iscrizioni!$A$7:$A$146,B24)=1,COUNTIFS($A$7:$A$246,A24)=1,D24&gt;0),"OK","VERIFICA"))</x:f>
      </x:c>
    </x:row>
    <x:row r="25" ht="23" customHeight="1">
      <x:c r="A25" s="10"/>
      <x:c r="B25" s="10"/>
      <x:c r="C25" s="13"/>
      <x:c r="D25" s="11"/>
      <x:c r="E25" s="10"/>
      <x:c r="F25" s="10"/>
      <x:c r="G25" s="10"/>
      <x:c r="H25" s="2" t="str">
        <x:f>IF($A25="","",IF(AND(COUNTIFS(Iscrizioni!$A$7:$A$146,B25)=1,COUNTIFS($A$7:$A$246,A25)=1,D25&gt;0),"OK","VERIFICA"))</x:f>
      </x:c>
    </x:row>
    <x:row r="26" ht="23" customHeight="1">
      <x:c r="A26" s="10"/>
      <x:c r="B26" s="10"/>
      <x:c r="C26" s="13"/>
      <x:c r="D26" s="11"/>
      <x:c r="E26" s="10"/>
      <x:c r="F26" s="10"/>
      <x:c r="G26" s="10"/>
      <x:c r="H26" s="2" t="str">
        <x:f>IF($A26="","",IF(AND(COUNTIFS(Iscrizioni!$A$7:$A$146,B26)=1,COUNTIFS($A$7:$A$246,A26)=1,D26&gt;0),"OK","VERIFICA"))</x:f>
      </x:c>
    </x:row>
    <x:row r="27" ht="23" customHeight="1">
      <x:c r="A27" s="10"/>
      <x:c r="B27" s="10"/>
      <x:c r="C27" s="13"/>
      <x:c r="D27" s="11"/>
      <x:c r="E27" s="10"/>
      <x:c r="F27" s="10"/>
      <x:c r="G27" s="10"/>
      <x:c r="H27" s="2" t="str">
        <x:f>IF($A27="","",IF(AND(COUNTIFS(Iscrizioni!$A$7:$A$146,B27)=1,COUNTIFS($A$7:$A$246,A27)=1,D27&gt;0),"OK","VERIFICA"))</x:f>
      </x:c>
    </x:row>
    <x:row r="28" ht="23" customHeight="1">
      <x:c r="A28" s="10"/>
      <x:c r="B28" s="10"/>
      <x:c r="C28" s="13"/>
      <x:c r="D28" s="11"/>
      <x:c r="E28" s="10"/>
      <x:c r="F28" s="10"/>
      <x:c r="G28" s="10"/>
      <x:c r="H28" s="2" t="str">
        <x:f>IF($A28="","",IF(AND(COUNTIFS(Iscrizioni!$A$7:$A$146,B28)=1,COUNTIFS($A$7:$A$246,A28)=1,D28&gt;0),"OK","VERIFICA"))</x:f>
      </x:c>
    </x:row>
    <x:row r="29" ht="23" customHeight="1">
      <x:c r="A29" s="10"/>
      <x:c r="B29" s="10"/>
      <x:c r="C29" s="13"/>
      <x:c r="D29" s="11"/>
      <x:c r="E29" s="10"/>
      <x:c r="F29" s="10"/>
      <x:c r="G29" s="10"/>
      <x:c r="H29" s="2" t="str">
        <x:f>IF($A29="","",IF(AND(COUNTIFS(Iscrizioni!$A$7:$A$146,B29)=1,COUNTIFS($A$7:$A$246,A29)=1,D29&gt;0),"OK","VERIFICA"))</x:f>
      </x:c>
    </x:row>
    <x:row r="30" ht="23" customHeight="1">
      <x:c r="A30" s="10"/>
      <x:c r="B30" s="10"/>
      <x:c r="C30" s="13"/>
      <x:c r="D30" s="11"/>
      <x:c r="E30" s="10"/>
      <x:c r="F30" s="10"/>
      <x:c r="G30" s="10"/>
      <x:c r="H30" s="2" t="str">
        <x:f>IF($A30="","",IF(AND(COUNTIFS(Iscrizioni!$A$7:$A$146,B30)=1,COUNTIFS($A$7:$A$246,A30)=1,D30&gt;0),"OK","VERIFICA"))</x:f>
      </x:c>
    </x:row>
    <x:row r="31" ht="23" customHeight="1">
      <x:c r="A31" s="10"/>
      <x:c r="B31" s="10"/>
      <x:c r="C31" s="13"/>
      <x:c r="D31" s="11"/>
      <x:c r="E31" s="10"/>
      <x:c r="F31" s="10"/>
      <x:c r="G31" s="10"/>
      <x:c r="H31" s="2" t="str">
        <x:f>IF($A31="","",IF(AND(COUNTIFS(Iscrizioni!$A$7:$A$146,B31)=1,COUNTIFS($A$7:$A$246,A31)=1,D31&gt;0),"OK","VERIFICA"))</x:f>
      </x:c>
    </x:row>
    <x:row r="32" ht="23" customHeight="1">
      <x:c r="A32" s="10"/>
      <x:c r="B32" s="10"/>
      <x:c r="C32" s="13"/>
      <x:c r="D32" s="11"/>
      <x:c r="E32" s="10"/>
      <x:c r="F32" s="10"/>
      <x:c r="G32" s="10"/>
      <x:c r="H32" s="2" t="str">
        <x:f>IF($A32="","",IF(AND(COUNTIFS(Iscrizioni!$A$7:$A$146,B32)=1,COUNTIFS($A$7:$A$246,A32)=1,D32&gt;0),"OK","VERIFICA"))</x:f>
      </x:c>
    </x:row>
    <x:row r="33" ht="23" customHeight="1">
      <x:c r="A33" s="10"/>
      <x:c r="B33" s="10"/>
      <x:c r="C33" s="13"/>
      <x:c r="D33" s="11"/>
      <x:c r="E33" s="10"/>
      <x:c r="F33" s="10"/>
      <x:c r="G33" s="10"/>
      <x:c r="H33" s="2" t="str">
        <x:f>IF($A33="","",IF(AND(COUNTIFS(Iscrizioni!$A$7:$A$146,B33)=1,COUNTIFS($A$7:$A$246,A33)=1,D33&gt;0),"OK","VERIFICA"))</x:f>
      </x:c>
    </x:row>
    <x:row r="34" ht="23" customHeight="1">
      <x:c r="A34" s="10"/>
      <x:c r="B34" s="10"/>
      <x:c r="C34" s="13"/>
      <x:c r="D34" s="11"/>
      <x:c r="E34" s="10"/>
      <x:c r="F34" s="10"/>
      <x:c r="G34" s="10"/>
      <x:c r="H34" s="2" t="str">
        <x:f>IF($A34="","",IF(AND(COUNTIFS(Iscrizioni!$A$7:$A$146,B34)=1,COUNTIFS($A$7:$A$246,A34)=1,D34&gt;0),"OK","VERIFICA"))</x:f>
      </x:c>
    </x:row>
    <x:row r="35" ht="23" customHeight="1">
      <x:c r="A35" s="10"/>
      <x:c r="B35" s="10"/>
      <x:c r="C35" s="13"/>
      <x:c r="D35" s="11"/>
      <x:c r="E35" s="10"/>
      <x:c r="F35" s="10"/>
      <x:c r="G35" s="10"/>
      <x:c r="H35" s="2" t="str">
        <x:f>IF($A35="","",IF(AND(COUNTIFS(Iscrizioni!$A$7:$A$146,B35)=1,COUNTIFS($A$7:$A$246,A35)=1,D35&gt;0),"OK","VERIFICA"))</x:f>
      </x:c>
    </x:row>
    <x:row r="36" ht="23" customHeight="1">
      <x:c r="A36" s="10"/>
      <x:c r="B36" s="10"/>
      <x:c r="C36" s="13"/>
      <x:c r="D36" s="11"/>
      <x:c r="E36" s="10"/>
      <x:c r="F36" s="10"/>
      <x:c r="G36" s="10"/>
      <x:c r="H36" s="2" t="str">
        <x:f>IF($A36="","",IF(AND(COUNTIFS(Iscrizioni!$A$7:$A$146,B36)=1,COUNTIFS($A$7:$A$246,A36)=1,D36&gt;0),"OK","VERIFICA"))</x:f>
      </x:c>
    </x:row>
    <x:row r="37" ht="23" customHeight="1">
      <x:c r="A37" s="10"/>
      <x:c r="B37" s="10"/>
      <x:c r="C37" s="13"/>
      <x:c r="D37" s="11"/>
      <x:c r="E37" s="10"/>
      <x:c r="F37" s="10"/>
      <x:c r="G37" s="10"/>
      <x:c r="H37" s="2" t="str">
        <x:f>IF($A37="","",IF(AND(COUNTIFS(Iscrizioni!$A$7:$A$146,B37)=1,COUNTIFS($A$7:$A$246,A37)=1,D37&gt;0),"OK","VERIFICA"))</x:f>
      </x:c>
    </x:row>
    <x:row r="38" ht="23" customHeight="1">
      <x:c r="A38" s="10"/>
      <x:c r="B38" s="10"/>
      <x:c r="C38" s="13"/>
      <x:c r="D38" s="11"/>
      <x:c r="E38" s="10"/>
      <x:c r="F38" s="10"/>
      <x:c r="G38" s="10"/>
      <x:c r="H38" s="2" t="str">
        <x:f>IF($A38="","",IF(AND(COUNTIFS(Iscrizioni!$A$7:$A$146,B38)=1,COUNTIFS($A$7:$A$246,A38)=1,D38&gt;0),"OK","VERIFICA"))</x:f>
      </x:c>
    </x:row>
    <x:row r="39" ht="23" customHeight="1">
      <x:c r="A39" s="10"/>
      <x:c r="B39" s="10"/>
      <x:c r="C39" s="13"/>
      <x:c r="D39" s="11"/>
      <x:c r="E39" s="10"/>
      <x:c r="F39" s="10"/>
      <x:c r="G39" s="10"/>
      <x:c r="H39" s="2" t="str">
        <x:f>IF($A39="","",IF(AND(COUNTIFS(Iscrizioni!$A$7:$A$146,B39)=1,COUNTIFS($A$7:$A$246,A39)=1,D39&gt;0),"OK","VERIFICA"))</x:f>
      </x:c>
    </x:row>
    <x:row r="40" ht="23" customHeight="1">
      <x:c r="A40" s="10"/>
      <x:c r="B40" s="10"/>
      <x:c r="C40" s="13"/>
      <x:c r="D40" s="11"/>
      <x:c r="E40" s="10"/>
      <x:c r="F40" s="10"/>
      <x:c r="G40" s="10"/>
      <x:c r="H40" s="2" t="str">
        <x:f>IF($A40="","",IF(AND(COUNTIFS(Iscrizioni!$A$7:$A$146,B40)=1,COUNTIFS($A$7:$A$246,A40)=1,D40&gt;0),"OK","VERIFICA"))</x:f>
      </x:c>
    </x:row>
    <x:row r="41" ht="23" customHeight="1">
      <x:c r="A41" s="10"/>
      <x:c r="B41" s="10"/>
      <x:c r="C41" s="13"/>
      <x:c r="D41" s="11"/>
      <x:c r="E41" s="10"/>
      <x:c r="F41" s="10"/>
      <x:c r="G41" s="10"/>
      <x:c r="H41" s="2" t="str">
        <x:f>IF($A41="","",IF(AND(COUNTIFS(Iscrizioni!$A$7:$A$146,B41)=1,COUNTIFS($A$7:$A$246,A41)=1,D41&gt;0),"OK","VERIFICA"))</x:f>
      </x:c>
    </x:row>
    <x:row r="42" ht="23" customHeight="1">
      <x:c r="A42" s="10"/>
      <x:c r="B42" s="10"/>
      <x:c r="C42" s="13"/>
      <x:c r="D42" s="11"/>
      <x:c r="E42" s="10"/>
      <x:c r="F42" s="10"/>
      <x:c r="G42" s="10"/>
      <x:c r="H42" s="2" t="str">
        <x:f>IF($A42="","",IF(AND(COUNTIFS(Iscrizioni!$A$7:$A$146,B42)=1,COUNTIFS($A$7:$A$246,A42)=1,D42&gt;0),"OK","VERIFICA"))</x:f>
      </x:c>
    </x:row>
    <x:row r="43" ht="23" customHeight="1">
      <x:c r="A43" s="10"/>
      <x:c r="B43" s="10"/>
      <x:c r="C43" s="13"/>
      <x:c r="D43" s="11"/>
      <x:c r="E43" s="10"/>
      <x:c r="F43" s="10"/>
      <x:c r="G43" s="10"/>
      <x:c r="H43" s="2" t="str">
        <x:f>IF($A43="","",IF(AND(COUNTIFS(Iscrizioni!$A$7:$A$146,B43)=1,COUNTIFS($A$7:$A$246,A43)=1,D43&gt;0),"OK","VERIFICA"))</x:f>
      </x:c>
    </x:row>
    <x:row r="44" ht="23" customHeight="1">
      <x:c r="A44" s="10"/>
      <x:c r="B44" s="10"/>
      <x:c r="C44" s="13"/>
      <x:c r="D44" s="11"/>
      <x:c r="E44" s="10"/>
      <x:c r="F44" s="10"/>
      <x:c r="G44" s="10"/>
      <x:c r="H44" s="2" t="str">
        <x:f>IF($A44="","",IF(AND(COUNTIFS(Iscrizioni!$A$7:$A$146,B44)=1,COUNTIFS($A$7:$A$246,A44)=1,D44&gt;0),"OK","VERIFICA"))</x:f>
      </x:c>
    </x:row>
    <x:row r="45" ht="23" customHeight="1">
      <x:c r="A45" s="10"/>
      <x:c r="B45" s="10"/>
      <x:c r="C45" s="13"/>
      <x:c r="D45" s="11"/>
      <x:c r="E45" s="10"/>
      <x:c r="F45" s="10"/>
      <x:c r="G45" s="10"/>
      <x:c r="H45" s="2" t="str">
        <x:f>IF($A45="","",IF(AND(COUNTIFS(Iscrizioni!$A$7:$A$146,B45)=1,COUNTIFS($A$7:$A$246,A45)=1,D45&gt;0),"OK","VERIFICA"))</x:f>
      </x:c>
    </x:row>
    <x:row r="46" ht="23" customHeight="1">
      <x:c r="A46" s="10"/>
      <x:c r="B46" s="10"/>
      <x:c r="C46" s="13"/>
      <x:c r="D46" s="11"/>
      <x:c r="E46" s="10"/>
      <x:c r="F46" s="10"/>
      <x:c r="G46" s="10"/>
      <x:c r="H46" s="2" t="str">
        <x:f>IF($A46="","",IF(AND(COUNTIFS(Iscrizioni!$A$7:$A$146,B46)=1,COUNTIFS($A$7:$A$246,A46)=1,D46&gt;0),"OK","VERIFICA"))</x:f>
      </x:c>
    </x:row>
    <x:row r="47" ht="23" customHeight="1">
      <x:c r="A47" s="10"/>
      <x:c r="B47" s="10"/>
      <x:c r="C47" s="13"/>
      <x:c r="D47" s="11"/>
      <x:c r="E47" s="10"/>
      <x:c r="F47" s="10"/>
      <x:c r="G47" s="10"/>
      <x:c r="H47" s="2" t="str">
        <x:f>IF($A47="","",IF(AND(COUNTIFS(Iscrizioni!$A$7:$A$146,B47)=1,COUNTIFS($A$7:$A$246,A47)=1,D47&gt;0),"OK","VERIFICA"))</x:f>
      </x:c>
    </x:row>
    <x:row r="48" ht="23" customHeight="1">
      <x:c r="A48" s="10"/>
      <x:c r="B48" s="10"/>
      <x:c r="C48" s="13"/>
      <x:c r="D48" s="11"/>
      <x:c r="E48" s="10"/>
      <x:c r="F48" s="10"/>
      <x:c r="G48" s="10"/>
      <x:c r="H48" s="2" t="str">
        <x:f>IF($A48="","",IF(AND(COUNTIFS(Iscrizioni!$A$7:$A$146,B48)=1,COUNTIFS($A$7:$A$246,A48)=1,D48&gt;0),"OK","VERIFICA"))</x:f>
      </x:c>
    </x:row>
    <x:row r="49" ht="23" customHeight="1">
      <x:c r="A49" s="10"/>
      <x:c r="B49" s="10"/>
      <x:c r="C49" s="13"/>
      <x:c r="D49" s="11"/>
      <x:c r="E49" s="10"/>
      <x:c r="F49" s="10"/>
      <x:c r="G49" s="10"/>
      <x:c r="H49" s="2" t="str">
        <x:f>IF($A49="","",IF(AND(COUNTIFS(Iscrizioni!$A$7:$A$146,B49)=1,COUNTIFS($A$7:$A$246,A49)=1,D49&gt;0),"OK","VERIFICA"))</x:f>
      </x:c>
    </x:row>
    <x:row r="50" ht="23" customHeight="1">
      <x:c r="A50" s="10"/>
      <x:c r="B50" s="10"/>
      <x:c r="C50" s="13"/>
      <x:c r="D50" s="11"/>
      <x:c r="E50" s="10"/>
      <x:c r="F50" s="10"/>
      <x:c r="G50" s="10"/>
      <x:c r="H50" s="2" t="str">
        <x:f>IF($A50="","",IF(AND(COUNTIFS(Iscrizioni!$A$7:$A$146,B50)=1,COUNTIFS($A$7:$A$246,A50)=1,D50&gt;0),"OK","VERIFICA"))</x:f>
      </x:c>
    </x:row>
    <x:row r="51" ht="23" customHeight="1">
      <x:c r="A51" s="10"/>
      <x:c r="B51" s="10"/>
      <x:c r="C51" s="13"/>
      <x:c r="D51" s="11"/>
      <x:c r="E51" s="10"/>
      <x:c r="F51" s="10"/>
      <x:c r="G51" s="10"/>
      <x:c r="H51" s="2" t="str">
        <x:f>IF($A51="","",IF(AND(COUNTIFS(Iscrizioni!$A$7:$A$146,B51)=1,COUNTIFS($A$7:$A$246,A51)=1,D51&gt;0),"OK","VERIFICA"))</x:f>
      </x:c>
    </x:row>
    <x:row r="52" ht="23" customHeight="1">
      <x:c r="A52" s="10"/>
      <x:c r="B52" s="10"/>
      <x:c r="C52" s="13"/>
      <x:c r="D52" s="11"/>
      <x:c r="E52" s="10"/>
      <x:c r="F52" s="10"/>
      <x:c r="G52" s="10"/>
      <x:c r="H52" s="2" t="str">
        <x:f>IF($A52="","",IF(AND(COUNTIFS(Iscrizioni!$A$7:$A$146,B52)=1,COUNTIFS($A$7:$A$246,A52)=1,D52&gt;0),"OK","VERIFICA"))</x:f>
      </x:c>
    </x:row>
    <x:row r="53" ht="23" customHeight="1">
      <x:c r="A53" s="10"/>
      <x:c r="B53" s="10"/>
      <x:c r="C53" s="13"/>
      <x:c r="D53" s="11"/>
      <x:c r="E53" s="10"/>
      <x:c r="F53" s="10"/>
      <x:c r="G53" s="10"/>
      <x:c r="H53" s="2" t="str">
        <x:f>IF($A53="","",IF(AND(COUNTIFS(Iscrizioni!$A$7:$A$146,B53)=1,COUNTIFS($A$7:$A$246,A53)=1,D53&gt;0),"OK","VERIFICA"))</x:f>
      </x:c>
    </x:row>
    <x:row r="54" ht="23" customHeight="1">
      <x:c r="A54" s="10"/>
      <x:c r="B54" s="10"/>
      <x:c r="C54" s="13"/>
      <x:c r="D54" s="11"/>
      <x:c r="E54" s="10"/>
      <x:c r="F54" s="10"/>
      <x:c r="G54" s="10"/>
      <x:c r="H54" s="2" t="str">
        <x:f>IF($A54="","",IF(AND(COUNTIFS(Iscrizioni!$A$7:$A$146,B54)=1,COUNTIFS($A$7:$A$246,A54)=1,D54&gt;0),"OK","VERIFICA"))</x:f>
      </x:c>
    </x:row>
    <x:row r="55" ht="23" customHeight="1">
      <x:c r="A55" s="10"/>
      <x:c r="B55" s="10"/>
      <x:c r="C55" s="13"/>
      <x:c r="D55" s="11"/>
      <x:c r="E55" s="10"/>
      <x:c r="F55" s="10"/>
      <x:c r="G55" s="10"/>
      <x:c r="H55" s="2" t="str">
        <x:f>IF($A55="","",IF(AND(COUNTIFS(Iscrizioni!$A$7:$A$146,B55)=1,COUNTIFS($A$7:$A$246,A55)=1,D55&gt;0),"OK","VERIFICA"))</x:f>
      </x:c>
    </x:row>
    <x:row r="56" ht="23" customHeight="1">
      <x:c r="A56" s="10"/>
      <x:c r="B56" s="10"/>
      <x:c r="C56" s="13"/>
      <x:c r="D56" s="11"/>
      <x:c r="E56" s="10"/>
      <x:c r="F56" s="10"/>
      <x:c r="G56" s="10"/>
      <x:c r="H56" s="2" t="str">
        <x:f>IF($A56="","",IF(AND(COUNTIFS(Iscrizioni!$A$7:$A$146,B56)=1,COUNTIFS($A$7:$A$246,A56)=1,D56&gt;0),"OK","VERIFICA"))</x:f>
      </x:c>
    </x:row>
    <x:row r="57" ht="23" customHeight="1">
      <x:c r="A57" s="10"/>
      <x:c r="B57" s="10"/>
      <x:c r="C57" s="13"/>
      <x:c r="D57" s="11"/>
      <x:c r="E57" s="10"/>
      <x:c r="F57" s="10"/>
      <x:c r="G57" s="10"/>
      <x:c r="H57" s="2" t="str">
        <x:f>IF($A57="","",IF(AND(COUNTIFS(Iscrizioni!$A$7:$A$146,B57)=1,COUNTIFS($A$7:$A$246,A57)=1,D57&gt;0),"OK","VERIFICA"))</x:f>
      </x:c>
    </x:row>
    <x:row r="58" ht="23" customHeight="1">
      <x:c r="A58" s="10"/>
      <x:c r="B58" s="10"/>
      <x:c r="C58" s="13"/>
      <x:c r="D58" s="11"/>
      <x:c r="E58" s="10"/>
      <x:c r="F58" s="10"/>
      <x:c r="G58" s="10"/>
      <x:c r="H58" s="2" t="str">
        <x:f>IF($A58="","",IF(AND(COUNTIFS(Iscrizioni!$A$7:$A$146,B58)=1,COUNTIFS($A$7:$A$246,A58)=1,D58&gt;0),"OK","VERIFICA"))</x:f>
      </x:c>
    </x:row>
    <x:row r="59" ht="23" customHeight="1">
      <x:c r="A59" s="10"/>
      <x:c r="B59" s="10"/>
      <x:c r="C59" s="13"/>
      <x:c r="D59" s="11"/>
      <x:c r="E59" s="10"/>
      <x:c r="F59" s="10"/>
      <x:c r="G59" s="10"/>
      <x:c r="H59" s="2" t="str">
        <x:f>IF($A59="","",IF(AND(COUNTIFS(Iscrizioni!$A$7:$A$146,B59)=1,COUNTIFS($A$7:$A$246,A59)=1,D59&gt;0),"OK","VERIFICA"))</x:f>
      </x:c>
    </x:row>
    <x:row r="60" ht="23" customHeight="1">
      <x:c r="A60" s="10"/>
      <x:c r="B60" s="10"/>
      <x:c r="C60" s="13"/>
      <x:c r="D60" s="11"/>
      <x:c r="E60" s="10"/>
      <x:c r="F60" s="10"/>
      <x:c r="G60" s="10"/>
      <x:c r="H60" s="2" t="str">
        <x:f>IF($A60="","",IF(AND(COUNTIFS(Iscrizioni!$A$7:$A$146,B60)=1,COUNTIFS($A$7:$A$246,A60)=1,D60&gt;0),"OK","VERIFICA"))</x:f>
      </x:c>
    </x:row>
    <x:row r="61" ht="23" customHeight="1">
      <x:c r="A61" s="10"/>
      <x:c r="B61" s="10"/>
      <x:c r="C61" s="13"/>
      <x:c r="D61" s="11"/>
      <x:c r="E61" s="10"/>
      <x:c r="F61" s="10"/>
      <x:c r="G61" s="10"/>
      <x:c r="H61" s="2" t="str">
        <x:f>IF($A61="","",IF(AND(COUNTIFS(Iscrizioni!$A$7:$A$146,B61)=1,COUNTIFS($A$7:$A$246,A61)=1,D61&gt;0),"OK","VERIFICA"))</x:f>
      </x:c>
    </x:row>
    <x:row r="62" ht="23" customHeight="1">
      <x:c r="A62" s="10"/>
      <x:c r="B62" s="10"/>
      <x:c r="C62" s="13"/>
      <x:c r="D62" s="11"/>
      <x:c r="E62" s="10"/>
      <x:c r="F62" s="10"/>
      <x:c r="G62" s="10"/>
      <x:c r="H62" s="2" t="str">
        <x:f>IF($A62="","",IF(AND(COUNTIFS(Iscrizioni!$A$7:$A$146,B62)=1,COUNTIFS($A$7:$A$246,A62)=1,D62&gt;0),"OK","VERIFICA"))</x:f>
      </x:c>
    </x:row>
    <x:row r="63" ht="23" customHeight="1">
      <x:c r="A63" s="10"/>
      <x:c r="B63" s="10"/>
      <x:c r="C63" s="13"/>
      <x:c r="D63" s="11"/>
      <x:c r="E63" s="10"/>
      <x:c r="F63" s="10"/>
      <x:c r="G63" s="10"/>
      <x:c r="H63" s="2" t="str">
        <x:f>IF($A63="","",IF(AND(COUNTIFS(Iscrizioni!$A$7:$A$146,B63)=1,COUNTIFS($A$7:$A$246,A63)=1,D63&gt;0),"OK","VERIFICA"))</x:f>
      </x:c>
    </x:row>
    <x:row r="64" ht="23" customHeight="1">
      <x:c r="A64" s="10"/>
      <x:c r="B64" s="10"/>
      <x:c r="C64" s="13"/>
      <x:c r="D64" s="11"/>
      <x:c r="E64" s="10"/>
      <x:c r="F64" s="10"/>
      <x:c r="G64" s="10"/>
      <x:c r="H64" s="2" t="str">
        <x:f>IF($A64="","",IF(AND(COUNTIFS(Iscrizioni!$A$7:$A$146,B64)=1,COUNTIFS($A$7:$A$246,A64)=1,D64&gt;0),"OK","VERIFICA"))</x:f>
      </x:c>
    </x:row>
    <x:row r="65" ht="23" customHeight="1">
      <x:c r="A65" s="10"/>
      <x:c r="B65" s="10"/>
      <x:c r="C65" s="13"/>
      <x:c r="D65" s="11"/>
      <x:c r="E65" s="10"/>
      <x:c r="F65" s="10"/>
      <x:c r="G65" s="10"/>
      <x:c r="H65" s="2" t="str">
        <x:f>IF($A65="","",IF(AND(COUNTIFS(Iscrizioni!$A$7:$A$146,B65)=1,COUNTIFS($A$7:$A$246,A65)=1,D65&gt;0),"OK","VERIFICA"))</x:f>
      </x:c>
    </x:row>
    <x:row r="66" ht="23" customHeight="1">
      <x:c r="A66" s="10"/>
      <x:c r="B66" s="10"/>
      <x:c r="C66" s="13"/>
      <x:c r="D66" s="11"/>
      <x:c r="E66" s="10"/>
      <x:c r="F66" s="10"/>
      <x:c r="G66" s="10"/>
      <x:c r="H66" s="2" t="str">
        <x:f>IF($A66="","",IF(AND(COUNTIFS(Iscrizioni!$A$7:$A$146,B66)=1,COUNTIFS($A$7:$A$246,A66)=1,D66&gt;0),"OK","VERIFICA"))</x:f>
      </x:c>
    </x:row>
    <x:row r="67" ht="23" customHeight="1">
      <x:c r="A67" s="10"/>
      <x:c r="B67" s="10"/>
      <x:c r="C67" s="13"/>
      <x:c r="D67" s="11"/>
      <x:c r="E67" s="10"/>
      <x:c r="F67" s="10"/>
      <x:c r="G67" s="10"/>
      <x:c r="H67" s="2" t="str">
        <x:f>IF($A67="","",IF(AND(COUNTIFS(Iscrizioni!$A$7:$A$146,B67)=1,COUNTIFS($A$7:$A$246,A67)=1,D67&gt;0),"OK","VERIFICA"))</x:f>
      </x:c>
    </x:row>
    <x:row r="68" ht="23" customHeight="1">
      <x:c r="A68" s="10"/>
      <x:c r="B68" s="10"/>
      <x:c r="C68" s="13"/>
      <x:c r="D68" s="11"/>
      <x:c r="E68" s="10"/>
      <x:c r="F68" s="10"/>
      <x:c r="G68" s="10"/>
      <x:c r="H68" s="2" t="str">
        <x:f>IF($A68="","",IF(AND(COUNTIFS(Iscrizioni!$A$7:$A$146,B68)=1,COUNTIFS($A$7:$A$246,A68)=1,D68&gt;0),"OK","VERIFICA"))</x:f>
      </x:c>
    </x:row>
    <x:row r="69" ht="23" customHeight="1">
      <x:c r="A69" s="10"/>
      <x:c r="B69" s="10"/>
      <x:c r="C69" s="13"/>
      <x:c r="D69" s="11"/>
      <x:c r="E69" s="10"/>
      <x:c r="F69" s="10"/>
      <x:c r="G69" s="10"/>
      <x:c r="H69" s="2" t="str">
        <x:f>IF($A69="","",IF(AND(COUNTIFS(Iscrizioni!$A$7:$A$146,B69)=1,COUNTIFS($A$7:$A$246,A69)=1,D69&gt;0),"OK","VERIFICA"))</x:f>
      </x:c>
    </x:row>
    <x:row r="70" ht="23" customHeight="1">
      <x:c r="A70" s="10"/>
      <x:c r="B70" s="10"/>
      <x:c r="C70" s="13"/>
      <x:c r="D70" s="11"/>
      <x:c r="E70" s="10"/>
      <x:c r="F70" s="10"/>
      <x:c r="G70" s="10"/>
      <x:c r="H70" s="2" t="str">
        <x:f>IF($A70="","",IF(AND(COUNTIFS(Iscrizioni!$A$7:$A$146,B70)=1,COUNTIFS($A$7:$A$246,A70)=1,D70&gt;0),"OK","VERIFICA"))</x:f>
      </x:c>
    </x:row>
    <x:row r="71" ht="23" customHeight="1">
      <x:c r="A71" s="10"/>
      <x:c r="B71" s="10"/>
      <x:c r="C71" s="13"/>
      <x:c r="D71" s="11"/>
      <x:c r="E71" s="10"/>
      <x:c r="F71" s="10"/>
      <x:c r="G71" s="10"/>
      <x:c r="H71" s="2" t="str">
        <x:f>IF($A71="","",IF(AND(COUNTIFS(Iscrizioni!$A$7:$A$146,B71)=1,COUNTIFS($A$7:$A$246,A71)=1,D71&gt;0),"OK","VERIFICA"))</x:f>
      </x:c>
    </x:row>
    <x:row r="72" ht="23" customHeight="1">
      <x:c r="A72" s="10"/>
      <x:c r="B72" s="10"/>
      <x:c r="C72" s="13"/>
      <x:c r="D72" s="11"/>
      <x:c r="E72" s="10"/>
      <x:c r="F72" s="10"/>
      <x:c r="G72" s="10"/>
      <x:c r="H72" s="2" t="str">
        <x:f>IF($A72="","",IF(AND(COUNTIFS(Iscrizioni!$A$7:$A$146,B72)=1,COUNTIFS($A$7:$A$246,A72)=1,D72&gt;0),"OK","VERIFICA"))</x:f>
      </x:c>
    </x:row>
    <x:row r="73" ht="23" customHeight="1">
      <x:c r="A73" s="10"/>
      <x:c r="B73" s="10"/>
      <x:c r="C73" s="13"/>
      <x:c r="D73" s="11"/>
      <x:c r="E73" s="10"/>
      <x:c r="F73" s="10"/>
      <x:c r="G73" s="10"/>
      <x:c r="H73" s="2" t="str">
        <x:f>IF($A73="","",IF(AND(COUNTIFS(Iscrizioni!$A$7:$A$146,B73)=1,COUNTIFS($A$7:$A$246,A73)=1,D73&gt;0),"OK","VERIFICA"))</x:f>
      </x:c>
    </x:row>
    <x:row r="74" ht="23" customHeight="1">
      <x:c r="A74" s="10"/>
      <x:c r="B74" s="10"/>
      <x:c r="C74" s="13"/>
      <x:c r="D74" s="11"/>
      <x:c r="E74" s="10"/>
      <x:c r="F74" s="10"/>
      <x:c r="G74" s="10"/>
      <x:c r="H74" s="2" t="str">
        <x:f>IF($A74="","",IF(AND(COUNTIFS(Iscrizioni!$A$7:$A$146,B74)=1,COUNTIFS($A$7:$A$246,A74)=1,D74&gt;0),"OK","VERIFICA"))</x:f>
      </x:c>
    </x:row>
    <x:row r="75" ht="23" customHeight="1">
      <x:c r="A75" s="10"/>
      <x:c r="B75" s="10"/>
      <x:c r="C75" s="13"/>
      <x:c r="D75" s="11"/>
      <x:c r="E75" s="10"/>
      <x:c r="F75" s="10"/>
      <x:c r="G75" s="10"/>
      <x:c r="H75" s="2" t="str">
        <x:f>IF($A75="","",IF(AND(COUNTIFS(Iscrizioni!$A$7:$A$146,B75)=1,COUNTIFS($A$7:$A$246,A75)=1,D75&gt;0),"OK","VERIFICA"))</x:f>
      </x:c>
    </x:row>
    <x:row r="76" ht="23" customHeight="1">
      <x:c r="A76" s="10"/>
      <x:c r="B76" s="10"/>
      <x:c r="C76" s="13"/>
      <x:c r="D76" s="11"/>
      <x:c r="E76" s="10"/>
      <x:c r="F76" s="10"/>
      <x:c r="G76" s="10"/>
      <x:c r="H76" s="2" t="str">
        <x:f>IF($A76="","",IF(AND(COUNTIFS(Iscrizioni!$A$7:$A$146,B76)=1,COUNTIFS($A$7:$A$246,A76)=1,D76&gt;0),"OK","VERIFICA"))</x:f>
      </x:c>
    </x:row>
    <x:row r="77" ht="23" customHeight="1">
      <x:c r="A77" s="10"/>
      <x:c r="B77" s="10"/>
      <x:c r="C77" s="13"/>
      <x:c r="D77" s="11"/>
      <x:c r="E77" s="10"/>
      <x:c r="F77" s="10"/>
      <x:c r="G77" s="10"/>
      <x:c r="H77" s="2" t="str">
        <x:f>IF($A77="","",IF(AND(COUNTIFS(Iscrizioni!$A$7:$A$146,B77)=1,COUNTIFS($A$7:$A$246,A77)=1,D77&gt;0),"OK","VERIFICA"))</x:f>
      </x:c>
    </x:row>
    <x:row r="78" ht="23" customHeight="1">
      <x:c r="A78" s="10"/>
      <x:c r="B78" s="10"/>
      <x:c r="C78" s="13"/>
      <x:c r="D78" s="11"/>
      <x:c r="E78" s="10"/>
      <x:c r="F78" s="10"/>
      <x:c r="G78" s="10"/>
      <x:c r="H78" s="2" t="str">
        <x:f>IF($A78="","",IF(AND(COUNTIFS(Iscrizioni!$A$7:$A$146,B78)=1,COUNTIFS($A$7:$A$246,A78)=1,D78&gt;0),"OK","VERIFICA"))</x:f>
      </x:c>
    </x:row>
    <x:row r="79" ht="23" customHeight="1">
      <x:c r="A79" s="10"/>
      <x:c r="B79" s="10"/>
      <x:c r="C79" s="13"/>
      <x:c r="D79" s="11"/>
      <x:c r="E79" s="10"/>
      <x:c r="F79" s="10"/>
      <x:c r="G79" s="10"/>
      <x:c r="H79" s="2" t="str">
        <x:f>IF($A79="","",IF(AND(COUNTIFS(Iscrizioni!$A$7:$A$146,B79)=1,COUNTIFS($A$7:$A$246,A79)=1,D79&gt;0),"OK","VERIFICA"))</x:f>
      </x:c>
    </x:row>
    <x:row r="80" ht="23" customHeight="1">
      <x:c r="A80" s="10"/>
      <x:c r="B80" s="10"/>
      <x:c r="C80" s="13"/>
      <x:c r="D80" s="11"/>
      <x:c r="E80" s="10"/>
      <x:c r="F80" s="10"/>
      <x:c r="G80" s="10"/>
      <x:c r="H80" s="2" t="str">
        <x:f>IF($A80="","",IF(AND(COUNTIFS(Iscrizioni!$A$7:$A$146,B80)=1,COUNTIFS($A$7:$A$246,A80)=1,D80&gt;0),"OK","VERIFICA"))</x:f>
      </x:c>
    </x:row>
    <x:row r="81" ht="23" customHeight="1">
      <x:c r="A81" s="10"/>
      <x:c r="B81" s="10"/>
      <x:c r="C81" s="13"/>
      <x:c r="D81" s="11"/>
      <x:c r="E81" s="10"/>
      <x:c r="F81" s="10"/>
      <x:c r="G81" s="10"/>
      <x:c r="H81" s="2" t="str">
        <x:f>IF($A81="","",IF(AND(COUNTIFS(Iscrizioni!$A$7:$A$146,B81)=1,COUNTIFS($A$7:$A$246,A81)=1,D81&gt;0),"OK","VERIFICA"))</x:f>
      </x:c>
    </x:row>
    <x:row r="82" ht="23" customHeight="1">
      <x:c r="A82" s="10"/>
      <x:c r="B82" s="10"/>
      <x:c r="C82" s="13"/>
      <x:c r="D82" s="11"/>
      <x:c r="E82" s="10"/>
      <x:c r="F82" s="10"/>
      <x:c r="G82" s="10"/>
      <x:c r="H82" s="2" t="str">
        <x:f>IF($A82="","",IF(AND(COUNTIFS(Iscrizioni!$A$7:$A$146,B82)=1,COUNTIFS($A$7:$A$246,A82)=1,D82&gt;0),"OK","VERIFICA"))</x:f>
      </x:c>
    </x:row>
    <x:row r="83" ht="23" customHeight="1">
      <x:c r="A83" s="10"/>
      <x:c r="B83" s="10"/>
      <x:c r="C83" s="13"/>
      <x:c r="D83" s="11"/>
      <x:c r="E83" s="10"/>
      <x:c r="F83" s="10"/>
      <x:c r="G83" s="10"/>
      <x:c r="H83" s="2" t="str">
        <x:f>IF($A83="","",IF(AND(COUNTIFS(Iscrizioni!$A$7:$A$146,B83)=1,COUNTIFS($A$7:$A$246,A83)=1,D83&gt;0),"OK","VERIFICA"))</x:f>
      </x:c>
    </x:row>
    <x:row r="84" ht="23" customHeight="1">
      <x:c r="A84" s="10"/>
      <x:c r="B84" s="10"/>
      <x:c r="C84" s="13"/>
      <x:c r="D84" s="11"/>
      <x:c r="E84" s="10"/>
      <x:c r="F84" s="10"/>
      <x:c r="G84" s="10"/>
      <x:c r="H84" s="2" t="str">
        <x:f>IF($A84="","",IF(AND(COUNTIFS(Iscrizioni!$A$7:$A$146,B84)=1,COUNTIFS($A$7:$A$246,A84)=1,D84&gt;0),"OK","VERIFICA"))</x:f>
      </x:c>
    </x:row>
    <x:row r="85" ht="23" customHeight="1">
      <x:c r="A85" s="10"/>
      <x:c r="B85" s="10"/>
      <x:c r="C85" s="13"/>
      <x:c r="D85" s="11"/>
      <x:c r="E85" s="10"/>
      <x:c r="F85" s="10"/>
      <x:c r="G85" s="10"/>
      <x:c r="H85" s="2" t="str">
        <x:f>IF($A85="","",IF(AND(COUNTIFS(Iscrizioni!$A$7:$A$146,B85)=1,COUNTIFS($A$7:$A$246,A85)=1,D85&gt;0),"OK","VERIFICA"))</x:f>
      </x:c>
    </x:row>
    <x:row r="86" ht="23" customHeight="1">
      <x:c r="A86" s="10"/>
      <x:c r="B86" s="10"/>
      <x:c r="C86" s="13"/>
      <x:c r="D86" s="11"/>
      <x:c r="E86" s="10"/>
      <x:c r="F86" s="10"/>
      <x:c r="G86" s="10"/>
      <x:c r="H86" s="2" t="str">
        <x:f>IF($A86="","",IF(AND(COUNTIFS(Iscrizioni!$A$7:$A$146,B86)=1,COUNTIFS($A$7:$A$246,A86)=1,D86&gt;0),"OK","VERIFICA"))</x:f>
      </x:c>
    </x:row>
    <x:row r="87" ht="23" customHeight="1">
      <x:c r="A87" s="10"/>
      <x:c r="B87" s="10"/>
      <x:c r="C87" s="13"/>
      <x:c r="D87" s="11"/>
      <x:c r="E87" s="10"/>
      <x:c r="F87" s="10"/>
      <x:c r="G87" s="10"/>
      <x:c r="H87" s="2" t="str">
        <x:f>IF($A87="","",IF(AND(COUNTIFS(Iscrizioni!$A$7:$A$146,B87)=1,COUNTIFS($A$7:$A$246,A87)=1,D87&gt;0),"OK","VERIFICA"))</x:f>
      </x:c>
    </x:row>
    <x:row r="88" ht="23" customHeight="1">
      <x:c r="A88" s="10"/>
      <x:c r="B88" s="10"/>
      <x:c r="C88" s="13"/>
      <x:c r="D88" s="11"/>
      <x:c r="E88" s="10"/>
      <x:c r="F88" s="10"/>
      <x:c r="G88" s="10"/>
      <x:c r="H88" s="2" t="str">
        <x:f>IF($A88="","",IF(AND(COUNTIFS(Iscrizioni!$A$7:$A$146,B88)=1,COUNTIFS($A$7:$A$246,A88)=1,D88&gt;0),"OK","VERIFICA"))</x:f>
      </x:c>
    </x:row>
    <x:row r="89" ht="23" customHeight="1">
      <x:c r="A89" s="10"/>
      <x:c r="B89" s="10"/>
      <x:c r="C89" s="13"/>
      <x:c r="D89" s="11"/>
      <x:c r="E89" s="10"/>
      <x:c r="F89" s="10"/>
      <x:c r="G89" s="10"/>
      <x:c r="H89" s="2" t="str">
        <x:f>IF($A89="","",IF(AND(COUNTIFS(Iscrizioni!$A$7:$A$146,B89)=1,COUNTIFS($A$7:$A$246,A89)=1,D89&gt;0),"OK","VERIFICA"))</x:f>
      </x:c>
    </x:row>
    <x:row r="90" ht="23" customHeight="1">
      <x:c r="A90" s="10"/>
      <x:c r="B90" s="10"/>
      <x:c r="C90" s="13"/>
      <x:c r="D90" s="11"/>
      <x:c r="E90" s="10"/>
      <x:c r="F90" s="10"/>
      <x:c r="G90" s="10"/>
      <x:c r="H90" s="2" t="str">
        <x:f>IF($A90="","",IF(AND(COUNTIFS(Iscrizioni!$A$7:$A$146,B90)=1,COUNTIFS($A$7:$A$246,A90)=1,D90&gt;0),"OK","VERIFICA"))</x:f>
      </x:c>
    </x:row>
    <x:row r="91" ht="23" customHeight="1">
      <x:c r="A91" s="10"/>
      <x:c r="B91" s="10"/>
      <x:c r="C91" s="13"/>
      <x:c r="D91" s="11"/>
      <x:c r="E91" s="10"/>
      <x:c r="F91" s="10"/>
      <x:c r="G91" s="10"/>
      <x:c r="H91" s="2" t="str">
        <x:f>IF($A91="","",IF(AND(COUNTIFS(Iscrizioni!$A$7:$A$146,B91)=1,COUNTIFS($A$7:$A$246,A91)=1,D91&gt;0),"OK","VERIFICA"))</x:f>
      </x:c>
    </x:row>
    <x:row r="92" ht="23" customHeight="1">
      <x:c r="A92" s="10"/>
      <x:c r="B92" s="10"/>
      <x:c r="C92" s="13"/>
      <x:c r="D92" s="11"/>
      <x:c r="E92" s="10"/>
      <x:c r="F92" s="10"/>
      <x:c r="G92" s="10"/>
      <x:c r="H92" s="2" t="str">
        <x:f>IF($A92="","",IF(AND(COUNTIFS(Iscrizioni!$A$7:$A$146,B92)=1,COUNTIFS($A$7:$A$246,A92)=1,D92&gt;0),"OK","VERIFICA"))</x:f>
      </x:c>
    </x:row>
    <x:row r="93" ht="23" customHeight="1">
      <x:c r="A93" s="10"/>
      <x:c r="B93" s="10"/>
      <x:c r="C93" s="13"/>
      <x:c r="D93" s="11"/>
      <x:c r="E93" s="10"/>
      <x:c r="F93" s="10"/>
      <x:c r="G93" s="10"/>
      <x:c r="H93" s="2" t="str">
        <x:f>IF($A93="","",IF(AND(COUNTIFS(Iscrizioni!$A$7:$A$146,B93)=1,COUNTIFS($A$7:$A$246,A93)=1,D93&gt;0),"OK","VERIFICA"))</x:f>
      </x:c>
    </x:row>
    <x:row r="94" ht="23" customHeight="1">
      <x:c r="A94" s="10"/>
      <x:c r="B94" s="10"/>
      <x:c r="C94" s="13"/>
      <x:c r="D94" s="11"/>
      <x:c r="E94" s="10"/>
      <x:c r="F94" s="10"/>
      <x:c r="G94" s="10"/>
      <x:c r="H94" s="2" t="str">
        <x:f>IF($A94="","",IF(AND(COUNTIFS(Iscrizioni!$A$7:$A$146,B94)=1,COUNTIFS($A$7:$A$246,A94)=1,D94&gt;0),"OK","VERIFICA"))</x:f>
      </x:c>
    </x:row>
    <x:row r="95" ht="23" customHeight="1">
      <x:c r="A95" s="10"/>
      <x:c r="B95" s="10"/>
      <x:c r="C95" s="13"/>
      <x:c r="D95" s="11"/>
      <x:c r="E95" s="10"/>
      <x:c r="F95" s="10"/>
      <x:c r="G95" s="10"/>
      <x:c r="H95" s="2" t="str">
        <x:f>IF($A95="","",IF(AND(COUNTIFS(Iscrizioni!$A$7:$A$146,B95)=1,COUNTIFS($A$7:$A$246,A95)=1,D95&gt;0),"OK","VERIFICA"))</x:f>
      </x:c>
    </x:row>
    <x:row r="96" ht="23" customHeight="1">
      <x:c r="A96" s="10"/>
      <x:c r="B96" s="10"/>
      <x:c r="C96" s="13"/>
      <x:c r="D96" s="11"/>
      <x:c r="E96" s="10"/>
      <x:c r="F96" s="10"/>
      <x:c r="G96" s="10"/>
      <x:c r="H96" s="2" t="str">
        <x:f>IF($A96="","",IF(AND(COUNTIFS(Iscrizioni!$A$7:$A$146,B96)=1,COUNTIFS($A$7:$A$246,A96)=1,D96&gt;0),"OK","VERIFICA"))</x:f>
      </x:c>
    </x:row>
    <x:row r="97" ht="23" customHeight="1">
      <x:c r="A97" s="10"/>
      <x:c r="B97" s="10"/>
      <x:c r="C97" s="13"/>
      <x:c r="D97" s="11"/>
      <x:c r="E97" s="10"/>
      <x:c r="F97" s="10"/>
      <x:c r="G97" s="10"/>
      <x:c r="H97" s="2" t="str">
        <x:f>IF($A97="","",IF(AND(COUNTIFS(Iscrizioni!$A$7:$A$146,B97)=1,COUNTIFS($A$7:$A$246,A97)=1,D97&gt;0),"OK","VERIFICA"))</x:f>
      </x:c>
    </x:row>
    <x:row r="98" ht="23" customHeight="1">
      <x:c r="A98" s="10"/>
      <x:c r="B98" s="10"/>
      <x:c r="C98" s="13"/>
      <x:c r="D98" s="11"/>
      <x:c r="E98" s="10"/>
      <x:c r="F98" s="10"/>
      <x:c r="G98" s="10"/>
      <x:c r="H98" s="2" t="str">
        <x:f>IF($A98="","",IF(AND(COUNTIFS(Iscrizioni!$A$7:$A$146,B98)=1,COUNTIFS($A$7:$A$246,A98)=1,D98&gt;0),"OK","VERIFICA"))</x:f>
      </x:c>
    </x:row>
    <x:row r="99" ht="23" customHeight="1">
      <x:c r="A99" s="10"/>
      <x:c r="B99" s="10"/>
      <x:c r="C99" s="13"/>
      <x:c r="D99" s="11"/>
      <x:c r="E99" s="10"/>
      <x:c r="F99" s="10"/>
      <x:c r="G99" s="10"/>
      <x:c r="H99" s="2" t="str">
        <x:f>IF($A99="","",IF(AND(COUNTIFS(Iscrizioni!$A$7:$A$146,B99)=1,COUNTIFS($A$7:$A$246,A99)=1,D99&gt;0),"OK","VERIFICA"))</x:f>
      </x:c>
    </x:row>
    <x:row r="100" ht="23" customHeight="1">
      <x:c r="A100" s="10"/>
      <x:c r="B100" s="10"/>
      <x:c r="C100" s="13"/>
      <x:c r="D100" s="11"/>
      <x:c r="E100" s="10"/>
      <x:c r="F100" s="10"/>
      <x:c r="G100" s="10"/>
      <x:c r="H100" s="2" t="str">
        <x:f>IF($A100="","",IF(AND(COUNTIFS(Iscrizioni!$A$7:$A$146,B100)=1,COUNTIFS($A$7:$A$246,A100)=1,D100&gt;0),"OK","VERIFICA"))</x:f>
      </x:c>
    </x:row>
    <x:row r="101" ht="23" customHeight="1">
      <x:c r="A101" s="10"/>
      <x:c r="B101" s="10"/>
      <x:c r="C101" s="13"/>
      <x:c r="D101" s="11"/>
      <x:c r="E101" s="10"/>
      <x:c r="F101" s="10"/>
      <x:c r="G101" s="10"/>
      <x:c r="H101" s="2" t="str">
        <x:f>IF($A101="","",IF(AND(COUNTIFS(Iscrizioni!$A$7:$A$146,B101)=1,COUNTIFS($A$7:$A$246,A101)=1,D101&gt;0),"OK","VERIFICA"))</x:f>
      </x:c>
    </x:row>
    <x:row r="102" ht="23" customHeight="1">
      <x:c r="A102" s="10"/>
      <x:c r="B102" s="10"/>
      <x:c r="C102" s="13"/>
      <x:c r="D102" s="11"/>
      <x:c r="E102" s="10"/>
      <x:c r="F102" s="10"/>
      <x:c r="G102" s="10"/>
      <x:c r="H102" s="2" t="str">
        <x:f>IF($A102="","",IF(AND(COUNTIFS(Iscrizioni!$A$7:$A$146,B102)=1,COUNTIFS($A$7:$A$246,A102)=1,D102&gt;0),"OK","VERIFICA"))</x:f>
      </x:c>
    </x:row>
    <x:row r="103" ht="23" customHeight="1">
      <x:c r="A103" s="10"/>
      <x:c r="B103" s="10"/>
      <x:c r="C103" s="13"/>
      <x:c r="D103" s="11"/>
      <x:c r="E103" s="10"/>
      <x:c r="F103" s="10"/>
      <x:c r="G103" s="10"/>
      <x:c r="H103" s="2" t="str">
        <x:f>IF($A103="","",IF(AND(COUNTIFS(Iscrizioni!$A$7:$A$146,B103)=1,COUNTIFS($A$7:$A$246,A103)=1,D103&gt;0),"OK","VERIFICA"))</x:f>
      </x:c>
    </x:row>
    <x:row r="104" ht="23" customHeight="1">
      <x:c r="A104" s="10"/>
      <x:c r="B104" s="10"/>
      <x:c r="C104" s="13"/>
      <x:c r="D104" s="11"/>
      <x:c r="E104" s="10"/>
      <x:c r="F104" s="10"/>
      <x:c r="G104" s="10"/>
      <x:c r="H104" s="2" t="str">
        <x:f>IF($A104="","",IF(AND(COUNTIFS(Iscrizioni!$A$7:$A$146,B104)=1,COUNTIFS($A$7:$A$246,A104)=1,D104&gt;0),"OK","VERIFICA"))</x:f>
      </x:c>
    </x:row>
    <x:row r="105" ht="23" customHeight="1">
      <x:c r="A105" s="10"/>
      <x:c r="B105" s="10"/>
      <x:c r="C105" s="13"/>
      <x:c r="D105" s="11"/>
      <x:c r="E105" s="10"/>
      <x:c r="F105" s="10"/>
      <x:c r="G105" s="10"/>
      <x:c r="H105" s="2" t="str">
        <x:f>IF($A105="","",IF(AND(COUNTIFS(Iscrizioni!$A$7:$A$146,B105)=1,COUNTIFS($A$7:$A$246,A105)=1,D105&gt;0),"OK","VERIFICA"))</x:f>
      </x:c>
    </x:row>
    <x:row r="106" ht="23" customHeight="1">
      <x:c r="A106" s="10"/>
      <x:c r="B106" s="10"/>
      <x:c r="C106" s="13"/>
      <x:c r="D106" s="11"/>
      <x:c r="E106" s="10"/>
      <x:c r="F106" s="10"/>
      <x:c r="G106" s="10"/>
      <x:c r="H106" s="2" t="str">
        <x:f>IF($A106="","",IF(AND(COUNTIFS(Iscrizioni!$A$7:$A$146,B106)=1,COUNTIFS($A$7:$A$246,A106)=1,D106&gt;0),"OK","VERIFICA"))</x:f>
      </x:c>
    </x:row>
    <x:row r="107" ht="23" customHeight="1">
      <x:c r="A107" s="10"/>
      <x:c r="B107" s="10"/>
      <x:c r="C107" s="13"/>
      <x:c r="D107" s="11"/>
      <x:c r="E107" s="10"/>
      <x:c r="F107" s="10"/>
      <x:c r="G107" s="10"/>
      <x:c r="H107" s="2" t="str">
        <x:f>IF($A107="","",IF(AND(COUNTIFS(Iscrizioni!$A$7:$A$146,B107)=1,COUNTIFS($A$7:$A$246,A107)=1,D107&gt;0),"OK","VERIFICA"))</x:f>
      </x:c>
    </x:row>
    <x:row r="108" ht="23" customHeight="1">
      <x:c r="A108" s="10"/>
      <x:c r="B108" s="10"/>
      <x:c r="C108" s="13"/>
      <x:c r="D108" s="11"/>
      <x:c r="E108" s="10"/>
      <x:c r="F108" s="10"/>
      <x:c r="G108" s="10"/>
      <x:c r="H108" s="2" t="str">
        <x:f>IF($A108="","",IF(AND(COUNTIFS(Iscrizioni!$A$7:$A$146,B108)=1,COUNTIFS($A$7:$A$246,A108)=1,D108&gt;0),"OK","VERIFICA"))</x:f>
      </x:c>
    </x:row>
    <x:row r="109" ht="23" customHeight="1">
      <x:c r="A109" s="10"/>
      <x:c r="B109" s="10"/>
      <x:c r="C109" s="13"/>
      <x:c r="D109" s="11"/>
      <x:c r="E109" s="10"/>
      <x:c r="F109" s="10"/>
      <x:c r="G109" s="10"/>
      <x:c r="H109" s="2" t="str">
        <x:f>IF($A109="","",IF(AND(COUNTIFS(Iscrizioni!$A$7:$A$146,B109)=1,COUNTIFS($A$7:$A$246,A109)=1,D109&gt;0),"OK","VERIFICA"))</x:f>
      </x:c>
    </x:row>
    <x:row r="110" ht="23" customHeight="1">
      <x:c r="A110" s="10"/>
      <x:c r="B110" s="10"/>
      <x:c r="C110" s="13"/>
      <x:c r="D110" s="11"/>
      <x:c r="E110" s="10"/>
      <x:c r="F110" s="10"/>
      <x:c r="G110" s="10"/>
      <x:c r="H110" s="2" t="str">
        <x:f>IF($A110="","",IF(AND(COUNTIFS(Iscrizioni!$A$7:$A$146,B110)=1,COUNTIFS($A$7:$A$246,A110)=1,D110&gt;0),"OK","VERIFICA"))</x:f>
      </x:c>
    </x:row>
    <x:row r="111" ht="23" customHeight="1">
      <x:c r="A111" s="10"/>
      <x:c r="B111" s="10"/>
      <x:c r="C111" s="13"/>
      <x:c r="D111" s="11"/>
      <x:c r="E111" s="10"/>
      <x:c r="F111" s="10"/>
      <x:c r="G111" s="10"/>
      <x:c r="H111" s="2" t="str">
        <x:f>IF($A111="","",IF(AND(COUNTIFS(Iscrizioni!$A$7:$A$146,B111)=1,COUNTIFS($A$7:$A$246,A111)=1,D111&gt;0),"OK","VERIFICA"))</x:f>
      </x:c>
    </x:row>
    <x:row r="112" ht="23" customHeight="1">
      <x:c r="A112" s="10"/>
      <x:c r="B112" s="10"/>
      <x:c r="C112" s="13"/>
      <x:c r="D112" s="11"/>
      <x:c r="E112" s="10"/>
      <x:c r="F112" s="10"/>
      <x:c r="G112" s="10"/>
      <x:c r="H112" s="2" t="str">
        <x:f>IF($A112="","",IF(AND(COUNTIFS(Iscrizioni!$A$7:$A$146,B112)=1,COUNTIFS($A$7:$A$246,A112)=1,D112&gt;0),"OK","VERIFICA"))</x:f>
      </x:c>
    </x:row>
    <x:row r="113" ht="23" customHeight="1">
      <x:c r="A113" s="10"/>
      <x:c r="B113" s="10"/>
      <x:c r="C113" s="13"/>
      <x:c r="D113" s="11"/>
      <x:c r="E113" s="10"/>
      <x:c r="F113" s="10"/>
      <x:c r="G113" s="10"/>
      <x:c r="H113" s="2" t="str">
        <x:f>IF($A113="","",IF(AND(COUNTIFS(Iscrizioni!$A$7:$A$146,B113)=1,COUNTIFS($A$7:$A$246,A113)=1,D113&gt;0),"OK","VERIFICA"))</x:f>
      </x:c>
    </x:row>
    <x:row r="114" ht="23" customHeight="1">
      <x:c r="A114" s="10"/>
      <x:c r="B114" s="10"/>
      <x:c r="C114" s="13"/>
      <x:c r="D114" s="11"/>
      <x:c r="E114" s="10"/>
      <x:c r="F114" s="10"/>
      <x:c r="G114" s="10"/>
      <x:c r="H114" s="2" t="str">
        <x:f>IF($A114="","",IF(AND(COUNTIFS(Iscrizioni!$A$7:$A$146,B114)=1,COUNTIFS($A$7:$A$246,A114)=1,D114&gt;0),"OK","VERIFICA"))</x:f>
      </x:c>
    </x:row>
    <x:row r="115" ht="23" customHeight="1">
      <x:c r="A115" s="10"/>
      <x:c r="B115" s="10"/>
      <x:c r="C115" s="13"/>
      <x:c r="D115" s="11"/>
      <x:c r="E115" s="10"/>
      <x:c r="F115" s="10"/>
      <x:c r="G115" s="10"/>
      <x:c r="H115" s="2" t="str">
        <x:f>IF($A115="","",IF(AND(COUNTIFS(Iscrizioni!$A$7:$A$146,B115)=1,COUNTIFS($A$7:$A$246,A115)=1,D115&gt;0),"OK","VERIFICA"))</x:f>
      </x:c>
    </x:row>
    <x:row r="116" ht="23" customHeight="1">
      <x:c r="A116" s="10"/>
      <x:c r="B116" s="10"/>
      <x:c r="C116" s="13"/>
      <x:c r="D116" s="11"/>
      <x:c r="E116" s="10"/>
      <x:c r="F116" s="10"/>
      <x:c r="G116" s="10"/>
      <x:c r="H116" s="2" t="str">
        <x:f>IF($A116="","",IF(AND(COUNTIFS(Iscrizioni!$A$7:$A$146,B116)=1,COUNTIFS($A$7:$A$246,A116)=1,D116&gt;0),"OK","VERIFICA"))</x:f>
      </x:c>
    </x:row>
    <x:row r="117" ht="23" customHeight="1">
      <x:c r="A117" s="10"/>
      <x:c r="B117" s="10"/>
      <x:c r="C117" s="13"/>
      <x:c r="D117" s="11"/>
      <x:c r="E117" s="10"/>
      <x:c r="F117" s="10"/>
      <x:c r="G117" s="10"/>
      <x:c r="H117" s="2" t="str">
        <x:f>IF($A117="","",IF(AND(COUNTIFS(Iscrizioni!$A$7:$A$146,B117)=1,COUNTIFS($A$7:$A$246,A117)=1,D117&gt;0),"OK","VERIFICA"))</x:f>
      </x:c>
    </x:row>
    <x:row r="118" ht="23" customHeight="1">
      <x:c r="A118" s="10"/>
      <x:c r="B118" s="10"/>
      <x:c r="C118" s="13"/>
      <x:c r="D118" s="11"/>
      <x:c r="E118" s="10"/>
      <x:c r="F118" s="10"/>
      <x:c r="G118" s="10"/>
      <x:c r="H118" s="2" t="str">
        <x:f>IF($A118="","",IF(AND(COUNTIFS(Iscrizioni!$A$7:$A$146,B118)=1,COUNTIFS($A$7:$A$246,A118)=1,D118&gt;0),"OK","VERIFICA"))</x:f>
      </x:c>
    </x:row>
    <x:row r="119" ht="23" customHeight="1">
      <x:c r="A119" s="10"/>
      <x:c r="B119" s="10"/>
      <x:c r="C119" s="13"/>
      <x:c r="D119" s="11"/>
      <x:c r="E119" s="10"/>
      <x:c r="F119" s="10"/>
      <x:c r="G119" s="10"/>
      <x:c r="H119" s="2" t="str">
        <x:f>IF($A119="","",IF(AND(COUNTIFS(Iscrizioni!$A$7:$A$146,B119)=1,COUNTIFS($A$7:$A$246,A119)=1,D119&gt;0),"OK","VERIFICA"))</x:f>
      </x:c>
    </x:row>
    <x:row r="120" ht="23" customHeight="1">
      <x:c r="A120" s="10"/>
      <x:c r="B120" s="10"/>
      <x:c r="C120" s="13"/>
      <x:c r="D120" s="11"/>
      <x:c r="E120" s="10"/>
      <x:c r="F120" s="10"/>
      <x:c r="G120" s="10"/>
      <x:c r="H120" s="2" t="str">
        <x:f>IF($A120="","",IF(AND(COUNTIFS(Iscrizioni!$A$7:$A$146,B120)=1,COUNTIFS($A$7:$A$246,A120)=1,D120&gt;0),"OK","VERIFICA"))</x:f>
      </x:c>
    </x:row>
    <x:row r="121" ht="23" customHeight="1">
      <x:c r="A121" s="10"/>
      <x:c r="B121" s="10"/>
      <x:c r="C121" s="13"/>
      <x:c r="D121" s="11"/>
      <x:c r="E121" s="10"/>
      <x:c r="F121" s="10"/>
      <x:c r="G121" s="10"/>
      <x:c r="H121" s="2" t="str">
        <x:f>IF($A121="","",IF(AND(COUNTIFS(Iscrizioni!$A$7:$A$146,B121)=1,COUNTIFS($A$7:$A$246,A121)=1,D121&gt;0),"OK","VERIFICA"))</x:f>
      </x:c>
    </x:row>
    <x:row r="122" ht="23" customHeight="1">
      <x:c r="A122" s="10"/>
      <x:c r="B122" s="10"/>
      <x:c r="C122" s="13"/>
      <x:c r="D122" s="11"/>
      <x:c r="E122" s="10"/>
      <x:c r="F122" s="10"/>
      <x:c r="G122" s="10"/>
      <x:c r="H122" s="2" t="str">
        <x:f>IF($A122="","",IF(AND(COUNTIFS(Iscrizioni!$A$7:$A$146,B122)=1,COUNTIFS($A$7:$A$246,A122)=1,D122&gt;0),"OK","VERIFICA"))</x:f>
      </x:c>
    </x:row>
    <x:row r="123" ht="23" customHeight="1">
      <x:c r="A123" s="10"/>
      <x:c r="B123" s="10"/>
      <x:c r="C123" s="13"/>
      <x:c r="D123" s="11"/>
      <x:c r="E123" s="10"/>
      <x:c r="F123" s="10"/>
      <x:c r="G123" s="10"/>
      <x:c r="H123" s="2" t="str">
        <x:f>IF($A123="","",IF(AND(COUNTIFS(Iscrizioni!$A$7:$A$146,B123)=1,COUNTIFS($A$7:$A$246,A123)=1,D123&gt;0),"OK","VERIFICA"))</x:f>
      </x:c>
    </x:row>
    <x:row r="124" ht="23" customHeight="1">
      <x:c r="A124" s="10"/>
      <x:c r="B124" s="10"/>
      <x:c r="C124" s="13"/>
      <x:c r="D124" s="11"/>
      <x:c r="E124" s="10"/>
      <x:c r="F124" s="10"/>
      <x:c r="G124" s="10"/>
      <x:c r="H124" s="2" t="str">
        <x:f>IF($A124="","",IF(AND(COUNTIFS(Iscrizioni!$A$7:$A$146,B124)=1,COUNTIFS($A$7:$A$246,A124)=1,D124&gt;0),"OK","VERIFICA"))</x:f>
      </x:c>
    </x:row>
    <x:row r="125" ht="23" customHeight="1">
      <x:c r="A125" s="10"/>
      <x:c r="B125" s="10"/>
      <x:c r="C125" s="13"/>
      <x:c r="D125" s="11"/>
      <x:c r="E125" s="10"/>
      <x:c r="F125" s="10"/>
      <x:c r="G125" s="10"/>
      <x:c r="H125" s="2" t="str">
        <x:f>IF($A125="","",IF(AND(COUNTIFS(Iscrizioni!$A$7:$A$146,B125)=1,COUNTIFS($A$7:$A$246,A125)=1,D125&gt;0),"OK","VERIFICA"))</x:f>
      </x:c>
    </x:row>
    <x:row r="126" ht="23" customHeight="1">
      <x:c r="A126" s="10"/>
      <x:c r="B126" s="10"/>
      <x:c r="C126" s="13"/>
      <x:c r="D126" s="11"/>
      <x:c r="E126" s="10"/>
      <x:c r="F126" s="10"/>
      <x:c r="G126" s="10"/>
      <x:c r="H126" s="2" t="str">
        <x:f>IF($A126="","",IF(AND(COUNTIFS(Iscrizioni!$A$7:$A$146,B126)=1,COUNTIFS($A$7:$A$246,A126)=1,D126&gt;0),"OK","VERIFICA"))</x:f>
      </x:c>
    </x:row>
    <x:row r="127" ht="23" customHeight="1">
      <x:c r="A127" s="10"/>
      <x:c r="B127" s="10"/>
      <x:c r="C127" s="13"/>
      <x:c r="D127" s="11"/>
      <x:c r="E127" s="10"/>
      <x:c r="F127" s="10"/>
      <x:c r="G127" s="10"/>
      <x:c r="H127" s="2" t="str">
        <x:f>IF($A127="","",IF(AND(COUNTIFS(Iscrizioni!$A$7:$A$146,B127)=1,COUNTIFS($A$7:$A$246,A127)=1,D127&gt;0),"OK","VERIFICA"))</x:f>
      </x:c>
    </x:row>
    <x:row r="128" ht="23" customHeight="1">
      <x:c r="A128" s="10"/>
      <x:c r="B128" s="10"/>
      <x:c r="C128" s="13"/>
      <x:c r="D128" s="11"/>
      <x:c r="E128" s="10"/>
      <x:c r="F128" s="10"/>
      <x:c r="G128" s="10"/>
      <x:c r="H128" s="2" t="str">
        <x:f>IF($A128="","",IF(AND(COUNTIFS(Iscrizioni!$A$7:$A$146,B128)=1,COUNTIFS($A$7:$A$246,A128)=1,D128&gt;0),"OK","VERIFICA"))</x:f>
      </x:c>
    </x:row>
    <x:row r="129" ht="23" customHeight="1">
      <x:c r="A129" s="10"/>
      <x:c r="B129" s="10"/>
      <x:c r="C129" s="13"/>
      <x:c r="D129" s="11"/>
      <x:c r="E129" s="10"/>
      <x:c r="F129" s="10"/>
      <x:c r="G129" s="10"/>
      <x:c r="H129" s="2" t="str">
        <x:f>IF($A129="","",IF(AND(COUNTIFS(Iscrizioni!$A$7:$A$146,B129)=1,COUNTIFS($A$7:$A$246,A129)=1,D129&gt;0),"OK","VERIFICA"))</x:f>
      </x:c>
    </x:row>
    <x:row r="130" ht="23" customHeight="1">
      <x:c r="A130" s="10"/>
      <x:c r="B130" s="10"/>
      <x:c r="C130" s="13"/>
      <x:c r="D130" s="11"/>
      <x:c r="E130" s="10"/>
      <x:c r="F130" s="10"/>
      <x:c r="G130" s="10"/>
      <x:c r="H130" s="2" t="str">
        <x:f>IF($A130="","",IF(AND(COUNTIFS(Iscrizioni!$A$7:$A$146,B130)=1,COUNTIFS($A$7:$A$246,A130)=1,D130&gt;0),"OK","VERIFICA"))</x:f>
      </x:c>
    </x:row>
    <x:row r="131" ht="23" customHeight="1">
      <x:c r="A131" s="10"/>
      <x:c r="B131" s="10"/>
      <x:c r="C131" s="13"/>
      <x:c r="D131" s="11"/>
      <x:c r="E131" s="10"/>
      <x:c r="F131" s="10"/>
      <x:c r="G131" s="10"/>
      <x:c r="H131" s="2" t="str">
        <x:f>IF($A131="","",IF(AND(COUNTIFS(Iscrizioni!$A$7:$A$146,B131)=1,COUNTIFS($A$7:$A$246,A131)=1,D131&gt;0),"OK","VERIFICA"))</x:f>
      </x:c>
    </x:row>
    <x:row r="132" ht="23" customHeight="1">
      <x:c r="A132" s="10"/>
      <x:c r="B132" s="10"/>
      <x:c r="C132" s="13"/>
      <x:c r="D132" s="11"/>
      <x:c r="E132" s="10"/>
      <x:c r="F132" s="10"/>
      <x:c r="G132" s="10"/>
      <x:c r="H132" s="2" t="str">
        <x:f>IF($A132="","",IF(AND(COUNTIFS(Iscrizioni!$A$7:$A$146,B132)=1,COUNTIFS($A$7:$A$246,A132)=1,D132&gt;0),"OK","VERIFICA"))</x:f>
      </x:c>
    </x:row>
    <x:row r="133" ht="23" customHeight="1">
      <x:c r="A133" s="10"/>
      <x:c r="B133" s="10"/>
      <x:c r="C133" s="13"/>
      <x:c r="D133" s="11"/>
      <x:c r="E133" s="10"/>
      <x:c r="F133" s="10"/>
      <x:c r="G133" s="10"/>
      <x:c r="H133" s="2" t="str">
        <x:f>IF($A133="","",IF(AND(COUNTIFS(Iscrizioni!$A$7:$A$146,B133)=1,COUNTIFS($A$7:$A$246,A133)=1,D133&gt;0),"OK","VERIFICA"))</x:f>
      </x:c>
    </x:row>
    <x:row r="134" ht="23" customHeight="1">
      <x:c r="A134" s="10"/>
      <x:c r="B134" s="10"/>
      <x:c r="C134" s="13"/>
      <x:c r="D134" s="11"/>
      <x:c r="E134" s="10"/>
      <x:c r="F134" s="10"/>
      <x:c r="G134" s="10"/>
      <x:c r="H134" s="2" t="str">
        <x:f>IF($A134="","",IF(AND(COUNTIFS(Iscrizioni!$A$7:$A$146,B134)=1,COUNTIFS($A$7:$A$246,A134)=1,D134&gt;0),"OK","VERIFICA"))</x:f>
      </x:c>
    </x:row>
    <x:row r="135" ht="23" customHeight="1">
      <x:c r="A135" s="10"/>
      <x:c r="B135" s="10"/>
      <x:c r="C135" s="13"/>
      <x:c r="D135" s="11"/>
      <x:c r="E135" s="10"/>
      <x:c r="F135" s="10"/>
      <x:c r="G135" s="10"/>
      <x:c r="H135" s="2" t="str">
        <x:f>IF($A135="","",IF(AND(COUNTIFS(Iscrizioni!$A$7:$A$146,B135)=1,COUNTIFS($A$7:$A$246,A135)=1,D135&gt;0),"OK","VERIFICA"))</x:f>
      </x:c>
    </x:row>
    <x:row r="136" ht="23" customHeight="1">
      <x:c r="A136" s="10"/>
      <x:c r="B136" s="10"/>
      <x:c r="C136" s="13"/>
      <x:c r="D136" s="11"/>
      <x:c r="E136" s="10"/>
      <x:c r="F136" s="10"/>
      <x:c r="G136" s="10"/>
      <x:c r="H136" s="2" t="str">
        <x:f>IF($A136="","",IF(AND(COUNTIFS(Iscrizioni!$A$7:$A$146,B136)=1,COUNTIFS($A$7:$A$246,A136)=1,D136&gt;0),"OK","VERIFICA"))</x:f>
      </x:c>
    </x:row>
    <x:row r="137" ht="23" customHeight="1">
      <x:c r="A137" s="10"/>
      <x:c r="B137" s="10"/>
      <x:c r="C137" s="13"/>
      <x:c r="D137" s="11"/>
      <x:c r="E137" s="10"/>
      <x:c r="F137" s="10"/>
      <x:c r="G137" s="10"/>
      <x:c r="H137" s="2" t="str">
        <x:f>IF($A137="","",IF(AND(COUNTIFS(Iscrizioni!$A$7:$A$146,B137)=1,COUNTIFS($A$7:$A$246,A137)=1,D137&gt;0),"OK","VERIFICA"))</x:f>
      </x:c>
    </x:row>
    <x:row r="138" ht="23" customHeight="1">
      <x:c r="A138" s="10"/>
      <x:c r="B138" s="10"/>
      <x:c r="C138" s="13"/>
      <x:c r="D138" s="11"/>
      <x:c r="E138" s="10"/>
      <x:c r="F138" s="10"/>
      <x:c r="G138" s="10"/>
      <x:c r="H138" s="2" t="str">
        <x:f>IF($A138="","",IF(AND(COUNTIFS(Iscrizioni!$A$7:$A$146,B138)=1,COUNTIFS($A$7:$A$246,A138)=1,D138&gt;0),"OK","VERIFICA"))</x:f>
      </x:c>
    </x:row>
    <x:row r="139" ht="23" customHeight="1">
      <x:c r="A139" s="10"/>
      <x:c r="B139" s="10"/>
      <x:c r="C139" s="13"/>
      <x:c r="D139" s="11"/>
      <x:c r="E139" s="10"/>
      <x:c r="F139" s="10"/>
      <x:c r="G139" s="10"/>
      <x:c r="H139" s="2" t="str">
        <x:f>IF($A139="","",IF(AND(COUNTIFS(Iscrizioni!$A$7:$A$146,B139)=1,COUNTIFS($A$7:$A$246,A139)=1,D139&gt;0),"OK","VERIFICA"))</x:f>
      </x:c>
    </x:row>
    <x:row r="140" ht="23" customHeight="1">
      <x:c r="A140" s="10"/>
      <x:c r="B140" s="10"/>
      <x:c r="C140" s="13"/>
      <x:c r="D140" s="11"/>
      <x:c r="E140" s="10"/>
      <x:c r="F140" s="10"/>
      <x:c r="G140" s="10"/>
      <x:c r="H140" s="2" t="str">
        <x:f>IF($A140="","",IF(AND(COUNTIFS(Iscrizioni!$A$7:$A$146,B140)=1,COUNTIFS($A$7:$A$246,A140)=1,D140&gt;0),"OK","VERIFICA"))</x:f>
      </x:c>
    </x:row>
    <x:row r="141" ht="23" customHeight="1">
      <x:c r="A141" s="10"/>
      <x:c r="B141" s="10"/>
      <x:c r="C141" s="13"/>
      <x:c r="D141" s="11"/>
      <x:c r="E141" s="10"/>
      <x:c r="F141" s="10"/>
      <x:c r="G141" s="10"/>
      <x:c r="H141" s="2" t="str">
        <x:f>IF($A141="","",IF(AND(COUNTIFS(Iscrizioni!$A$7:$A$146,B141)=1,COUNTIFS($A$7:$A$246,A141)=1,D141&gt;0),"OK","VERIFICA"))</x:f>
      </x:c>
    </x:row>
    <x:row r="142" ht="23" customHeight="1">
      <x:c r="A142" s="10"/>
      <x:c r="B142" s="10"/>
      <x:c r="C142" s="13"/>
      <x:c r="D142" s="11"/>
      <x:c r="E142" s="10"/>
      <x:c r="F142" s="10"/>
      <x:c r="G142" s="10"/>
      <x:c r="H142" s="2" t="str">
        <x:f>IF($A142="","",IF(AND(COUNTIFS(Iscrizioni!$A$7:$A$146,B142)=1,COUNTIFS($A$7:$A$246,A142)=1,D142&gt;0),"OK","VERIFICA"))</x:f>
      </x:c>
    </x:row>
    <x:row r="143" ht="23" customHeight="1">
      <x:c r="A143" s="10"/>
      <x:c r="B143" s="10"/>
      <x:c r="C143" s="13"/>
      <x:c r="D143" s="11"/>
      <x:c r="E143" s="10"/>
      <x:c r="F143" s="10"/>
      <x:c r="G143" s="10"/>
      <x:c r="H143" s="2" t="str">
        <x:f>IF($A143="","",IF(AND(COUNTIFS(Iscrizioni!$A$7:$A$146,B143)=1,COUNTIFS($A$7:$A$246,A143)=1,D143&gt;0),"OK","VERIFICA"))</x:f>
      </x:c>
    </x:row>
    <x:row r="144" ht="23" customHeight="1">
      <x:c r="A144" s="10"/>
      <x:c r="B144" s="10"/>
      <x:c r="C144" s="13"/>
      <x:c r="D144" s="11"/>
      <x:c r="E144" s="10"/>
      <x:c r="F144" s="10"/>
      <x:c r="G144" s="10"/>
      <x:c r="H144" s="2" t="str">
        <x:f>IF($A144="","",IF(AND(COUNTIFS(Iscrizioni!$A$7:$A$146,B144)=1,COUNTIFS($A$7:$A$246,A144)=1,D144&gt;0),"OK","VERIFICA"))</x:f>
      </x:c>
    </x:row>
    <x:row r="145" ht="23" customHeight="1">
      <x:c r="A145" s="10"/>
      <x:c r="B145" s="10"/>
      <x:c r="C145" s="13"/>
      <x:c r="D145" s="11"/>
      <x:c r="E145" s="10"/>
      <x:c r="F145" s="10"/>
      <x:c r="G145" s="10"/>
      <x:c r="H145" s="2" t="str">
        <x:f>IF($A145="","",IF(AND(COUNTIFS(Iscrizioni!$A$7:$A$146,B145)=1,COUNTIFS($A$7:$A$246,A145)=1,D145&gt;0),"OK","VERIFICA"))</x:f>
      </x:c>
    </x:row>
    <x:row r="146" ht="23" customHeight="1">
      <x:c r="A146" s="10"/>
      <x:c r="B146" s="10"/>
      <x:c r="C146" s="13"/>
      <x:c r="D146" s="11"/>
      <x:c r="E146" s="10"/>
      <x:c r="F146" s="10"/>
      <x:c r="G146" s="10"/>
      <x:c r="H146" s="2" t="str">
        <x:f>IF($A146="","",IF(AND(COUNTIFS(Iscrizioni!$A$7:$A$146,B146)=1,COUNTIFS($A$7:$A$246,A146)=1,D146&gt;0),"OK","VERIFICA"))</x:f>
      </x:c>
    </x:row>
    <x:row r="147" ht="23" customHeight="1">
      <x:c r="A147" s="10"/>
      <x:c r="B147" s="10"/>
      <x:c r="C147" s="13"/>
      <x:c r="D147" s="11"/>
      <x:c r="E147" s="10"/>
      <x:c r="F147" s="10"/>
      <x:c r="G147" s="10"/>
      <x:c r="H147" s="2" t="str">
        <x:f>IF($A147="","",IF(AND(COUNTIFS(Iscrizioni!$A$7:$A$146,B147)=1,COUNTIFS($A$7:$A$246,A147)=1,D147&gt;0),"OK","VERIFICA"))</x:f>
      </x:c>
    </x:row>
    <x:row r="148" ht="23" customHeight="1">
      <x:c r="A148" s="10"/>
      <x:c r="B148" s="10"/>
      <x:c r="C148" s="13"/>
      <x:c r="D148" s="11"/>
      <x:c r="E148" s="10"/>
      <x:c r="F148" s="10"/>
      <x:c r="G148" s="10"/>
      <x:c r="H148" s="2" t="str">
        <x:f>IF($A148="","",IF(AND(COUNTIFS(Iscrizioni!$A$7:$A$146,B148)=1,COUNTIFS($A$7:$A$246,A148)=1,D148&gt;0),"OK","VERIFICA"))</x:f>
      </x:c>
    </x:row>
    <x:row r="149" ht="23" customHeight="1">
      <x:c r="A149" s="10"/>
      <x:c r="B149" s="10"/>
      <x:c r="C149" s="13"/>
      <x:c r="D149" s="11"/>
      <x:c r="E149" s="10"/>
      <x:c r="F149" s="10"/>
      <x:c r="G149" s="10"/>
      <x:c r="H149" s="2" t="str">
        <x:f>IF($A149="","",IF(AND(COUNTIFS(Iscrizioni!$A$7:$A$146,B149)=1,COUNTIFS($A$7:$A$246,A149)=1,D149&gt;0),"OK","VERIFICA"))</x:f>
      </x:c>
    </x:row>
    <x:row r="150" ht="23" customHeight="1">
      <x:c r="A150" s="10"/>
      <x:c r="B150" s="10"/>
      <x:c r="C150" s="13"/>
      <x:c r="D150" s="11"/>
      <x:c r="E150" s="10"/>
      <x:c r="F150" s="10"/>
      <x:c r="G150" s="10"/>
      <x:c r="H150" s="2" t="str">
        <x:f>IF($A150="","",IF(AND(COUNTIFS(Iscrizioni!$A$7:$A$146,B150)=1,COUNTIFS($A$7:$A$246,A150)=1,D150&gt;0),"OK","VERIFICA"))</x:f>
      </x:c>
    </x:row>
    <x:row r="151" ht="23" customHeight="1">
      <x:c r="A151" s="10"/>
      <x:c r="B151" s="10"/>
      <x:c r="C151" s="13"/>
      <x:c r="D151" s="11"/>
      <x:c r="E151" s="10"/>
      <x:c r="F151" s="10"/>
      <x:c r="G151" s="10"/>
      <x:c r="H151" s="2" t="str">
        <x:f>IF($A151="","",IF(AND(COUNTIFS(Iscrizioni!$A$7:$A$146,B151)=1,COUNTIFS($A$7:$A$246,A151)=1,D151&gt;0),"OK","VERIFICA"))</x:f>
      </x:c>
    </x:row>
    <x:row r="152" ht="23" customHeight="1">
      <x:c r="A152" s="10"/>
      <x:c r="B152" s="10"/>
      <x:c r="C152" s="13"/>
      <x:c r="D152" s="11"/>
      <x:c r="E152" s="10"/>
      <x:c r="F152" s="10"/>
      <x:c r="G152" s="10"/>
      <x:c r="H152" s="2" t="str">
        <x:f>IF($A152="","",IF(AND(COUNTIFS(Iscrizioni!$A$7:$A$146,B152)=1,COUNTIFS($A$7:$A$246,A152)=1,D152&gt;0),"OK","VERIFICA"))</x:f>
      </x:c>
    </x:row>
    <x:row r="153" ht="23" customHeight="1">
      <x:c r="A153" s="10"/>
      <x:c r="B153" s="10"/>
      <x:c r="C153" s="13"/>
      <x:c r="D153" s="11"/>
      <x:c r="E153" s="10"/>
      <x:c r="F153" s="10"/>
      <x:c r="G153" s="10"/>
      <x:c r="H153" s="2" t="str">
        <x:f>IF($A153="","",IF(AND(COUNTIFS(Iscrizioni!$A$7:$A$146,B153)=1,COUNTIFS($A$7:$A$246,A153)=1,D153&gt;0),"OK","VERIFICA"))</x:f>
      </x:c>
    </x:row>
    <x:row r="154" ht="23" customHeight="1">
      <x:c r="A154" s="10"/>
      <x:c r="B154" s="10"/>
      <x:c r="C154" s="13"/>
      <x:c r="D154" s="11"/>
      <x:c r="E154" s="10"/>
      <x:c r="F154" s="10"/>
      <x:c r="G154" s="10"/>
      <x:c r="H154" s="2" t="str">
        <x:f>IF($A154="","",IF(AND(COUNTIFS(Iscrizioni!$A$7:$A$146,B154)=1,COUNTIFS($A$7:$A$246,A154)=1,D154&gt;0),"OK","VERIFICA"))</x:f>
      </x:c>
    </x:row>
    <x:row r="155" ht="23" customHeight="1">
      <x:c r="A155" s="10"/>
      <x:c r="B155" s="10"/>
      <x:c r="C155" s="13"/>
      <x:c r="D155" s="11"/>
      <x:c r="E155" s="10"/>
      <x:c r="F155" s="10"/>
      <x:c r="G155" s="10"/>
      <x:c r="H155" s="2" t="str">
        <x:f>IF($A155="","",IF(AND(COUNTIFS(Iscrizioni!$A$7:$A$146,B155)=1,COUNTIFS($A$7:$A$246,A155)=1,D155&gt;0),"OK","VERIFICA"))</x:f>
      </x:c>
    </x:row>
    <x:row r="156" ht="23" customHeight="1">
      <x:c r="A156" s="10"/>
      <x:c r="B156" s="10"/>
      <x:c r="C156" s="13"/>
      <x:c r="D156" s="11"/>
      <x:c r="E156" s="10"/>
      <x:c r="F156" s="10"/>
      <x:c r="G156" s="10"/>
      <x:c r="H156" s="2" t="str">
        <x:f>IF($A156="","",IF(AND(COUNTIFS(Iscrizioni!$A$7:$A$146,B156)=1,COUNTIFS($A$7:$A$246,A156)=1,D156&gt;0),"OK","VERIFICA"))</x:f>
      </x:c>
    </x:row>
    <x:row r="157" ht="23" customHeight="1">
      <x:c r="A157" s="10"/>
      <x:c r="B157" s="10"/>
      <x:c r="C157" s="13"/>
      <x:c r="D157" s="11"/>
      <x:c r="E157" s="10"/>
      <x:c r="F157" s="10"/>
      <x:c r="G157" s="10"/>
      <x:c r="H157" s="2" t="str">
        <x:f>IF($A157="","",IF(AND(COUNTIFS(Iscrizioni!$A$7:$A$146,B157)=1,COUNTIFS($A$7:$A$246,A157)=1,D157&gt;0),"OK","VERIFICA"))</x:f>
      </x:c>
    </x:row>
    <x:row r="158" ht="23" customHeight="1">
      <x:c r="A158" s="10"/>
      <x:c r="B158" s="10"/>
      <x:c r="C158" s="13"/>
      <x:c r="D158" s="11"/>
      <x:c r="E158" s="10"/>
      <x:c r="F158" s="10"/>
      <x:c r="G158" s="10"/>
      <x:c r="H158" s="2" t="str">
        <x:f>IF($A158="","",IF(AND(COUNTIFS(Iscrizioni!$A$7:$A$146,B158)=1,COUNTIFS($A$7:$A$246,A158)=1,D158&gt;0),"OK","VERIFICA"))</x:f>
      </x:c>
    </x:row>
    <x:row r="159" ht="23" customHeight="1">
      <x:c r="A159" s="10"/>
      <x:c r="B159" s="10"/>
      <x:c r="C159" s="13"/>
      <x:c r="D159" s="11"/>
      <x:c r="E159" s="10"/>
      <x:c r="F159" s="10"/>
      <x:c r="G159" s="10"/>
      <x:c r="H159" s="2" t="str">
        <x:f>IF($A159="","",IF(AND(COUNTIFS(Iscrizioni!$A$7:$A$146,B159)=1,COUNTIFS($A$7:$A$246,A159)=1,D159&gt;0),"OK","VERIFICA"))</x:f>
      </x:c>
    </x:row>
    <x:row r="160" ht="23" customHeight="1">
      <x:c r="A160" s="10"/>
      <x:c r="B160" s="10"/>
      <x:c r="C160" s="13"/>
      <x:c r="D160" s="11"/>
      <x:c r="E160" s="10"/>
      <x:c r="F160" s="10"/>
      <x:c r="G160" s="10"/>
      <x:c r="H160" s="2" t="str">
        <x:f>IF($A160="","",IF(AND(COUNTIFS(Iscrizioni!$A$7:$A$146,B160)=1,COUNTIFS($A$7:$A$246,A160)=1,D160&gt;0),"OK","VERIFICA"))</x:f>
      </x:c>
    </x:row>
    <x:row r="161" ht="23" customHeight="1">
      <x:c r="A161" s="10"/>
      <x:c r="B161" s="10"/>
      <x:c r="C161" s="13"/>
      <x:c r="D161" s="11"/>
      <x:c r="E161" s="10"/>
      <x:c r="F161" s="10"/>
      <x:c r="G161" s="10"/>
      <x:c r="H161" s="2" t="str">
        <x:f>IF($A161="","",IF(AND(COUNTIFS(Iscrizioni!$A$7:$A$146,B161)=1,COUNTIFS($A$7:$A$246,A161)=1,D161&gt;0),"OK","VERIFICA"))</x:f>
      </x:c>
    </x:row>
    <x:row r="162" ht="23" customHeight="1">
      <x:c r="A162" s="10"/>
      <x:c r="B162" s="10"/>
      <x:c r="C162" s="13"/>
      <x:c r="D162" s="11"/>
      <x:c r="E162" s="10"/>
      <x:c r="F162" s="10"/>
      <x:c r="G162" s="10"/>
      <x:c r="H162" s="2" t="str">
        <x:f>IF($A162="","",IF(AND(COUNTIFS(Iscrizioni!$A$7:$A$146,B162)=1,COUNTIFS($A$7:$A$246,A162)=1,D162&gt;0),"OK","VERIFICA"))</x:f>
      </x:c>
    </x:row>
    <x:row r="163" ht="23" customHeight="1">
      <x:c r="A163" s="10"/>
      <x:c r="B163" s="10"/>
      <x:c r="C163" s="13"/>
      <x:c r="D163" s="11"/>
      <x:c r="E163" s="10"/>
      <x:c r="F163" s="10"/>
      <x:c r="G163" s="10"/>
      <x:c r="H163" s="2" t="str">
        <x:f>IF($A163="","",IF(AND(COUNTIFS(Iscrizioni!$A$7:$A$146,B163)=1,COUNTIFS($A$7:$A$246,A163)=1,D163&gt;0),"OK","VERIFICA"))</x:f>
      </x:c>
    </x:row>
    <x:row r="164" ht="23" customHeight="1">
      <x:c r="A164" s="10"/>
      <x:c r="B164" s="10"/>
      <x:c r="C164" s="13"/>
      <x:c r="D164" s="11"/>
      <x:c r="E164" s="10"/>
      <x:c r="F164" s="10"/>
      <x:c r="G164" s="10"/>
      <x:c r="H164" s="2" t="str">
        <x:f>IF($A164="","",IF(AND(COUNTIFS(Iscrizioni!$A$7:$A$146,B164)=1,COUNTIFS($A$7:$A$246,A164)=1,D164&gt;0),"OK","VERIFICA"))</x:f>
      </x:c>
    </x:row>
    <x:row r="165" ht="23" customHeight="1">
      <x:c r="A165" s="10"/>
      <x:c r="B165" s="10"/>
      <x:c r="C165" s="13"/>
      <x:c r="D165" s="11"/>
      <x:c r="E165" s="10"/>
      <x:c r="F165" s="10"/>
      <x:c r="G165" s="10"/>
      <x:c r="H165" s="2" t="str">
        <x:f>IF($A165="","",IF(AND(COUNTIFS(Iscrizioni!$A$7:$A$146,B165)=1,COUNTIFS($A$7:$A$246,A165)=1,D165&gt;0),"OK","VERIFICA"))</x:f>
      </x:c>
    </x:row>
    <x:row r="166" ht="23" customHeight="1">
      <x:c r="A166" s="10"/>
      <x:c r="B166" s="10"/>
      <x:c r="C166" s="13"/>
      <x:c r="D166" s="11"/>
      <x:c r="E166" s="10"/>
      <x:c r="F166" s="10"/>
      <x:c r="G166" s="10"/>
      <x:c r="H166" s="2" t="str">
        <x:f>IF($A166="","",IF(AND(COUNTIFS(Iscrizioni!$A$7:$A$146,B166)=1,COUNTIFS($A$7:$A$246,A166)=1,D166&gt;0),"OK","VERIFICA"))</x:f>
      </x:c>
    </x:row>
    <x:row r="167" ht="23" customHeight="1">
      <x:c r="A167" s="10"/>
      <x:c r="B167" s="10"/>
      <x:c r="C167" s="13"/>
      <x:c r="D167" s="11"/>
      <x:c r="E167" s="10"/>
      <x:c r="F167" s="10"/>
      <x:c r="G167" s="10"/>
      <x:c r="H167" s="2" t="str">
        <x:f>IF($A167="","",IF(AND(COUNTIFS(Iscrizioni!$A$7:$A$146,B167)=1,COUNTIFS($A$7:$A$246,A167)=1,D167&gt;0),"OK","VERIFICA"))</x:f>
      </x:c>
    </x:row>
    <x:row r="168" ht="23" customHeight="1">
      <x:c r="A168" s="10"/>
      <x:c r="B168" s="10"/>
      <x:c r="C168" s="13"/>
      <x:c r="D168" s="11"/>
      <x:c r="E168" s="10"/>
      <x:c r="F168" s="10"/>
      <x:c r="G168" s="10"/>
      <x:c r="H168" s="2" t="str">
        <x:f>IF($A168="","",IF(AND(COUNTIFS(Iscrizioni!$A$7:$A$146,B168)=1,COUNTIFS($A$7:$A$246,A168)=1,D168&gt;0),"OK","VERIFICA"))</x:f>
      </x:c>
    </x:row>
    <x:row r="169" ht="23" customHeight="1">
      <x:c r="A169" s="10"/>
      <x:c r="B169" s="10"/>
      <x:c r="C169" s="13"/>
      <x:c r="D169" s="11"/>
      <x:c r="E169" s="10"/>
      <x:c r="F169" s="10"/>
      <x:c r="G169" s="10"/>
      <x:c r="H169" s="2" t="str">
        <x:f>IF($A169="","",IF(AND(COUNTIFS(Iscrizioni!$A$7:$A$146,B169)=1,COUNTIFS($A$7:$A$246,A169)=1,D169&gt;0),"OK","VERIFICA"))</x:f>
      </x:c>
    </x:row>
    <x:row r="170" ht="23" customHeight="1">
      <x:c r="A170" s="10"/>
      <x:c r="B170" s="10"/>
      <x:c r="C170" s="13"/>
      <x:c r="D170" s="11"/>
      <x:c r="E170" s="10"/>
      <x:c r="F170" s="10"/>
      <x:c r="G170" s="10"/>
      <x:c r="H170" s="2" t="str">
        <x:f>IF($A170="","",IF(AND(COUNTIFS(Iscrizioni!$A$7:$A$146,B170)=1,COUNTIFS($A$7:$A$246,A170)=1,D170&gt;0),"OK","VERIFICA"))</x:f>
      </x:c>
    </x:row>
    <x:row r="171" ht="23" customHeight="1">
      <x:c r="A171" s="10"/>
      <x:c r="B171" s="10"/>
      <x:c r="C171" s="13"/>
      <x:c r="D171" s="11"/>
      <x:c r="E171" s="10"/>
      <x:c r="F171" s="10"/>
      <x:c r="G171" s="10"/>
      <x:c r="H171" s="2" t="str">
        <x:f>IF($A171="","",IF(AND(COUNTIFS(Iscrizioni!$A$7:$A$146,B171)=1,COUNTIFS($A$7:$A$246,A171)=1,D171&gt;0),"OK","VERIFICA"))</x:f>
      </x:c>
    </x:row>
    <x:row r="172" ht="23" customHeight="1">
      <x:c r="A172" s="10"/>
      <x:c r="B172" s="10"/>
      <x:c r="C172" s="13"/>
      <x:c r="D172" s="11"/>
      <x:c r="E172" s="10"/>
      <x:c r="F172" s="10"/>
      <x:c r="G172" s="10"/>
      <x:c r="H172" s="2" t="str">
        <x:f>IF($A172="","",IF(AND(COUNTIFS(Iscrizioni!$A$7:$A$146,B172)=1,COUNTIFS($A$7:$A$246,A172)=1,D172&gt;0),"OK","VERIFICA"))</x:f>
      </x:c>
    </x:row>
    <x:row r="173" ht="23" customHeight="1">
      <x:c r="A173" s="10"/>
      <x:c r="B173" s="10"/>
      <x:c r="C173" s="13"/>
      <x:c r="D173" s="11"/>
      <x:c r="E173" s="10"/>
      <x:c r="F173" s="10"/>
      <x:c r="G173" s="10"/>
      <x:c r="H173" s="2" t="str">
        <x:f>IF($A173="","",IF(AND(COUNTIFS(Iscrizioni!$A$7:$A$146,B173)=1,COUNTIFS($A$7:$A$246,A173)=1,D173&gt;0),"OK","VERIFICA"))</x:f>
      </x:c>
    </x:row>
    <x:row r="174" ht="23" customHeight="1">
      <x:c r="A174" s="10"/>
      <x:c r="B174" s="10"/>
      <x:c r="C174" s="13"/>
      <x:c r="D174" s="11"/>
      <x:c r="E174" s="10"/>
      <x:c r="F174" s="10"/>
      <x:c r="G174" s="10"/>
      <x:c r="H174" s="2" t="str">
        <x:f>IF($A174="","",IF(AND(COUNTIFS(Iscrizioni!$A$7:$A$146,B174)=1,COUNTIFS($A$7:$A$246,A174)=1,D174&gt;0),"OK","VERIFICA"))</x:f>
      </x:c>
    </x:row>
    <x:row r="175" ht="23" customHeight="1">
      <x:c r="A175" s="10"/>
      <x:c r="B175" s="10"/>
      <x:c r="C175" s="13"/>
      <x:c r="D175" s="11"/>
      <x:c r="E175" s="10"/>
      <x:c r="F175" s="10"/>
      <x:c r="G175" s="10"/>
      <x:c r="H175" s="2" t="str">
        <x:f>IF($A175="","",IF(AND(COUNTIFS(Iscrizioni!$A$7:$A$146,B175)=1,COUNTIFS($A$7:$A$246,A175)=1,D175&gt;0),"OK","VERIFICA"))</x:f>
      </x:c>
    </x:row>
    <x:row r="176" ht="23" customHeight="1">
      <x:c r="A176" s="10"/>
      <x:c r="B176" s="10"/>
      <x:c r="C176" s="13"/>
      <x:c r="D176" s="11"/>
      <x:c r="E176" s="10"/>
      <x:c r="F176" s="10"/>
      <x:c r="G176" s="10"/>
      <x:c r="H176" s="2" t="str">
        <x:f>IF($A176="","",IF(AND(COUNTIFS(Iscrizioni!$A$7:$A$146,B176)=1,COUNTIFS($A$7:$A$246,A176)=1,D176&gt;0),"OK","VERIFICA"))</x:f>
      </x:c>
    </x:row>
    <x:row r="177" ht="23" customHeight="1">
      <x:c r="A177" s="10"/>
      <x:c r="B177" s="10"/>
      <x:c r="C177" s="13"/>
      <x:c r="D177" s="11"/>
      <x:c r="E177" s="10"/>
      <x:c r="F177" s="10"/>
      <x:c r="G177" s="10"/>
      <x:c r="H177" s="2" t="str">
        <x:f>IF($A177="","",IF(AND(COUNTIFS(Iscrizioni!$A$7:$A$146,B177)=1,COUNTIFS($A$7:$A$246,A177)=1,D177&gt;0),"OK","VERIFICA"))</x:f>
      </x:c>
    </x:row>
    <x:row r="178" ht="23" customHeight="1">
      <x:c r="A178" s="10"/>
      <x:c r="B178" s="10"/>
      <x:c r="C178" s="13"/>
      <x:c r="D178" s="11"/>
      <x:c r="E178" s="10"/>
      <x:c r="F178" s="10"/>
      <x:c r="G178" s="10"/>
      <x:c r="H178" s="2" t="str">
        <x:f>IF($A178="","",IF(AND(COUNTIFS(Iscrizioni!$A$7:$A$146,B178)=1,COUNTIFS($A$7:$A$246,A178)=1,D178&gt;0),"OK","VERIFICA"))</x:f>
      </x:c>
    </x:row>
    <x:row r="179" ht="23" customHeight="1">
      <x:c r="A179" s="10"/>
      <x:c r="B179" s="10"/>
      <x:c r="C179" s="13"/>
      <x:c r="D179" s="11"/>
      <x:c r="E179" s="10"/>
      <x:c r="F179" s="10"/>
      <x:c r="G179" s="10"/>
      <x:c r="H179" s="2" t="str">
        <x:f>IF($A179="","",IF(AND(COUNTIFS(Iscrizioni!$A$7:$A$146,B179)=1,COUNTIFS($A$7:$A$246,A179)=1,D179&gt;0),"OK","VERIFICA"))</x:f>
      </x:c>
    </x:row>
    <x:row r="180" ht="23" customHeight="1">
      <x:c r="A180" s="10"/>
      <x:c r="B180" s="10"/>
      <x:c r="C180" s="13"/>
      <x:c r="D180" s="11"/>
      <x:c r="E180" s="10"/>
      <x:c r="F180" s="10"/>
      <x:c r="G180" s="10"/>
      <x:c r="H180" s="2" t="str">
        <x:f>IF($A180="","",IF(AND(COUNTIFS(Iscrizioni!$A$7:$A$146,B180)=1,COUNTIFS($A$7:$A$246,A180)=1,D180&gt;0),"OK","VERIFICA"))</x:f>
      </x:c>
    </x:row>
    <x:row r="181" ht="23" customHeight="1">
      <x:c r="A181" s="10"/>
      <x:c r="B181" s="10"/>
      <x:c r="C181" s="13"/>
      <x:c r="D181" s="11"/>
      <x:c r="E181" s="10"/>
      <x:c r="F181" s="10"/>
      <x:c r="G181" s="10"/>
      <x:c r="H181" s="2" t="str">
        <x:f>IF($A181="","",IF(AND(COUNTIFS(Iscrizioni!$A$7:$A$146,B181)=1,COUNTIFS($A$7:$A$246,A181)=1,D181&gt;0),"OK","VERIFICA"))</x:f>
      </x:c>
    </x:row>
    <x:row r="182" ht="23" customHeight="1">
      <x:c r="A182" s="10"/>
      <x:c r="B182" s="10"/>
      <x:c r="C182" s="13"/>
      <x:c r="D182" s="11"/>
      <x:c r="E182" s="10"/>
      <x:c r="F182" s="10"/>
      <x:c r="G182" s="10"/>
      <x:c r="H182" s="2" t="str">
        <x:f>IF($A182="","",IF(AND(COUNTIFS(Iscrizioni!$A$7:$A$146,B182)=1,COUNTIFS($A$7:$A$246,A182)=1,D182&gt;0),"OK","VERIFICA"))</x:f>
      </x:c>
    </x:row>
    <x:row r="183" ht="23" customHeight="1">
      <x:c r="A183" s="10"/>
      <x:c r="B183" s="10"/>
      <x:c r="C183" s="13"/>
      <x:c r="D183" s="11"/>
      <x:c r="E183" s="10"/>
      <x:c r="F183" s="10"/>
      <x:c r="G183" s="10"/>
      <x:c r="H183" s="2" t="str">
        <x:f>IF($A183="","",IF(AND(COUNTIFS(Iscrizioni!$A$7:$A$146,B183)=1,COUNTIFS($A$7:$A$246,A183)=1,D183&gt;0),"OK","VERIFICA"))</x:f>
      </x:c>
    </x:row>
    <x:row r="184" ht="23" customHeight="1">
      <x:c r="A184" s="10"/>
      <x:c r="B184" s="10"/>
      <x:c r="C184" s="13"/>
      <x:c r="D184" s="11"/>
      <x:c r="E184" s="10"/>
      <x:c r="F184" s="10"/>
      <x:c r="G184" s="10"/>
      <x:c r="H184" s="2" t="str">
        <x:f>IF($A184="","",IF(AND(COUNTIFS(Iscrizioni!$A$7:$A$146,B184)=1,COUNTIFS($A$7:$A$246,A184)=1,D184&gt;0),"OK","VERIFICA"))</x:f>
      </x:c>
    </x:row>
    <x:row r="185" ht="23" customHeight="1">
      <x:c r="A185" s="10"/>
      <x:c r="B185" s="10"/>
      <x:c r="C185" s="13"/>
      <x:c r="D185" s="11"/>
      <x:c r="E185" s="10"/>
      <x:c r="F185" s="10"/>
      <x:c r="G185" s="10"/>
      <x:c r="H185" s="2" t="str">
        <x:f>IF($A185="","",IF(AND(COUNTIFS(Iscrizioni!$A$7:$A$146,B185)=1,COUNTIFS($A$7:$A$246,A185)=1,D185&gt;0),"OK","VERIFICA"))</x:f>
      </x:c>
    </x:row>
    <x:row r="186" ht="23" customHeight="1">
      <x:c r="A186" s="10"/>
      <x:c r="B186" s="10"/>
      <x:c r="C186" s="13"/>
      <x:c r="D186" s="11"/>
      <x:c r="E186" s="10"/>
      <x:c r="F186" s="10"/>
      <x:c r="G186" s="10"/>
      <x:c r="H186" s="2" t="str">
        <x:f>IF($A186="","",IF(AND(COUNTIFS(Iscrizioni!$A$7:$A$146,B186)=1,COUNTIFS($A$7:$A$246,A186)=1,D186&gt;0),"OK","VERIFICA"))</x:f>
      </x:c>
    </x:row>
    <x:row r="187" ht="23" customHeight="1">
      <x:c r="A187" s="10"/>
      <x:c r="B187" s="10"/>
      <x:c r="C187" s="13"/>
      <x:c r="D187" s="11"/>
      <x:c r="E187" s="10"/>
      <x:c r="F187" s="10"/>
      <x:c r="G187" s="10"/>
      <x:c r="H187" s="2" t="str">
        <x:f>IF($A187="","",IF(AND(COUNTIFS(Iscrizioni!$A$7:$A$146,B187)=1,COUNTIFS($A$7:$A$246,A187)=1,D187&gt;0),"OK","VERIFICA"))</x:f>
      </x:c>
    </x:row>
    <x:row r="188" ht="23" customHeight="1">
      <x:c r="A188" s="10"/>
      <x:c r="B188" s="10"/>
      <x:c r="C188" s="13"/>
      <x:c r="D188" s="11"/>
      <x:c r="E188" s="10"/>
      <x:c r="F188" s="10"/>
      <x:c r="G188" s="10"/>
      <x:c r="H188" s="2" t="str">
        <x:f>IF($A188="","",IF(AND(COUNTIFS(Iscrizioni!$A$7:$A$146,B188)=1,COUNTIFS($A$7:$A$246,A188)=1,D188&gt;0),"OK","VERIFICA"))</x:f>
      </x:c>
    </x:row>
    <x:row r="189" ht="23" customHeight="1">
      <x:c r="A189" s="10"/>
      <x:c r="B189" s="10"/>
      <x:c r="C189" s="13"/>
      <x:c r="D189" s="11"/>
      <x:c r="E189" s="10"/>
      <x:c r="F189" s="10"/>
      <x:c r="G189" s="10"/>
      <x:c r="H189" s="2" t="str">
        <x:f>IF($A189="","",IF(AND(COUNTIFS(Iscrizioni!$A$7:$A$146,B189)=1,COUNTIFS($A$7:$A$246,A189)=1,D189&gt;0),"OK","VERIFICA"))</x:f>
      </x:c>
    </x:row>
    <x:row r="190" ht="23" customHeight="1">
      <x:c r="A190" s="10"/>
      <x:c r="B190" s="10"/>
      <x:c r="C190" s="13"/>
      <x:c r="D190" s="11"/>
      <x:c r="E190" s="10"/>
      <x:c r="F190" s="10"/>
      <x:c r="G190" s="10"/>
      <x:c r="H190" s="2" t="str">
        <x:f>IF($A190="","",IF(AND(COUNTIFS(Iscrizioni!$A$7:$A$146,B190)=1,COUNTIFS($A$7:$A$246,A190)=1,D190&gt;0),"OK","VERIFICA"))</x:f>
      </x:c>
    </x:row>
    <x:row r="191" ht="23" customHeight="1">
      <x:c r="A191" s="10"/>
      <x:c r="B191" s="10"/>
      <x:c r="C191" s="13"/>
      <x:c r="D191" s="11"/>
      <x:c r="E191" s="10"/>
      <x:c r="F191" s="10"/>
      <x:c r="G191" s="10"/>
      <x:c r="H191" s="2" t="str">
        <x:f>IF($A191="","",IF(AND(COUNTIFS(Iscrizioni!$A$7:$A$146,B191)=1,COUNTIFS($A$7:$A$246,A191)=1,D191&gt;0),"OK","VERIFICA"))</x:f>
      </x:c>
    </x:row>
    <x:row r="192" ht="23" customHeight="1">
      <x:c r="A192" s="10"/>
      <x:c r="B192" s="10"/>
      <x:c r="C192" s="13"/>
      <x:c r="D192" s="11"/>
      <x:c r="E192" s="10"/>
      <x:c r="F192" s="10"/>
      <x:c r="G192" s="10"/>
      <x:c r="H192" s="2" t="str">
        <x:f>IF($A192="","",IF(AND(COUNTIFS(Iscrizioni!$A$7:$A$146,B192)=1,COUNTIFS($A$7:$A$246,A192)=1,D192&gt;0),"OK","VERIFICA"))</x:f>
      </x:c>
    </x:row>
    <x:row r="193" ht="23" customHeight="1">
      <x:c r="A193" s="10"/>
      <x:c r="B193" s="10"/>
      <x:c r="C193" s="13"/>
      <x:c r="D193" s="11"/>
      <x:c r="E193" s="10"/>
      <x:c r="F193" s="10"/>
      <x:c r="G193" s="10"/>
      <x:c r="H193" s="2" t="str">
        <x:f>IF($A193="","",IF(AND(COUNTIFS(Iscrizioni!$A$7:$A$146,B193)=1,COUNTIFS($A$7:$A$246,A193)=1,D193&gt;0),"OK","VERIFICA"))</x:f>
      </x:c>
    </x:row>
    <x:row r="194" ht="23" customHeight="1">
      <x:c r="A194" s="10"/>
      <x:c r="B194" s="10"/>
      <x:c r="C194" s="13"/>
      <x:c r="D194" s="11"/>
      <x:c r="E194" s="10"/>
      <x:c r="F194" s="10"/>
      <x:c r="G194" s="10"/>
      <x:c r="H194" s="2" t="str">
        <x:f>IF($A194="","",IF(AND(COUNTIFS(Iscrizioni!$A$7:$A$146,B194)=1,COUNTIFS($A$7:$A$246,A194)=1,D194&gt;0),"OK","VERIFICA"))</x:f>
      </x:c>
    </x:row>
    <x:row r="195" ht="23" customHeight="1">
      <x:c r="A195" s="10"/>
      <x:c r="B195" s="10"/>
      <x:c r="C195" s="13"/>
      <x:c r="D195" s="11"/>
      <x:c r="E195" s="10"/>
      <x:c r="F195" s="10"/>
      <x:c r="G195" s="10"/>
      <x:c r="H195" s="2" t="str">
        <x:f>IF($A195="","",IF(AND(COUNTIFS(Iscrizioni!$A$7:$A$146,B195)=1,COUNTIFS($A$7:$A$246,A195)=1,D195&gt;0),"OK","VERIFICA"))</x:f>
      </x:c>
    </x:row>
    <x:row r="196" ht="23" customHeight="1">
      <x:c r="A196" s="10"/>
      <x:c r="B196" s="10"/>
      <x:c r="C196" s="13"/>
      <x:c r="D196" s="11"/>
      <x:c r="E196" s="10"/>
      <x:c r="F196" s="10"/>
      <x:c r="G196" s="10"/>
      <x:c r="H196" s="2" t="str">
        <x:f>IF($A196="","",IF(AND(COUNTIFS(Iscrizioni!$A$7:$A$146,B196)=1,COUNTIFS($A$7:$A$246,A196)=1,D196&gt;0),"OK","VERIFICA"))</x:f>
      </x:c>
    </x:row>
    <x:row r="197" ht="23" customHeight="1">
      <x:c r="A197" s="10"/>
      <x:c r="B197" s="10"/>
      <x:c r="C197" s="13"/>
      <x:c r="D197" s="11"/>
      <x:c r="E197" s="10"/>
      <x:c r="F197" s="10"/>
      <x:c r="G197" s="10"/>
      <x:c r="H197" s="2" t="str">
        <x:f>IF($A197="","",IF(AND(COUNTIFS(Iscrizioni!$A$7:$A$146,B197)=1,COUNTIFS($A$7:$A$246,A197)=1,D197&gt;0),"OK","VERIFICA"))</x:f>
      </x:c>
    </x:row>
    <x:row r="198" ht="23" customHeight="1">
      <x:c r="A198" s="10"/>
      <x:c r="B198" s="10"/>
      <x:c r="C198" s="13"/>
      <x:c r="D198" s="11"/>
      <x:c r="E198" s="10"/>
      <x:c r="F198" s="10"/>
      <x:c r="G198" s="10"/>
      <x:c r="H198" s="2" t="str">
        <x:f>IF($A198="","",IF(AND(COUNTIFS(Iscrizioni!$A$7:$A$146,B198)=1,COUNTIFS($A$7:$A$246,A198)=1,D198&gt;0),"OK","VERIFICA"))</x:f>
      </x:c>
    </x:row>
    <x:row r="199" ht="23" customHeight="1">
      <x:c r="A199" s="10"/>
      <x:c r="B199" s="10"/>
      <x:c r="C199" s="13"/>
      <x:c r="D199" s="11"/>
      <x:c r="E199" s="10"/>
      <x:c r="F199" s="10"/>
      <x:c r="G199" s="10"/>
      <x:c r="H199" s="2" t="str">
        <x:f>IF($A199="","",IF(AND(COUNTIFS(Iscrizioni!$A$7:$A$146,B199)=1,COUNTIFS($A$7:$A$246,A199)=1,D199&gt;0),"OK","VERIFICA"))</x:f>
      </x:c>
    </x:row>
    <x:row r="200" ht="23" customHeight="1">
      <x:c r="A200" s="10"/>
      <x:c r="B200" s="10"/>
      <x:c r="C200" s="13"/>
      <x:c r="D200" s="11"/>
      <x:c r="E200" s="10"/>
      <x:c r="F200" s="10"/>
      <x:c r="G200" s="10"/>
      <x:c r="H200" s="2" t="str">
        <x:f>IF($A200="","",IF(AND(COUNTIFS(Iscrizioni!$A$7:$A$146,B200)=1,COUNTIFS($A$7:$A$246,A200)=1,D200&gt;0),"OK","VERIFICA"))</x:f>
      </x:c>
    </x:row>
    <x:row r="201" ht="23" customHeight="1">
      <x:c r="A201" s="10"/>
      <x:c r="B201" s="10"/>
      <x:c r="C201" s="13"/>
      <x:c r="D201" s="11"/>
      <x:c r="E201" s="10"/>
      <x:c r="F201" s="10"/>
      <x:c r="G201" s="10"/>
      <x:c r="H201" s="2" t="str">
        <x:f>IF($A201="","",IF(AND(COUNTIFS(Iscrizioni!$A$7:$A$146,B201)=1,COUNTIFS($A$7:$A$246,A201)=1,D201&gt;0),"OK","VERIFICA"))</x:f>
      </x:c>
    </x:row>
    <x:row r="202" ht="23" customHeight="1">
      <x:c r="A202" s="10"/>
      <x:c r="B202" s="10"/>
      <x:c r="C202" s="13"/>
      <x:c r="D202" s="11"/>
      <x:c r="E202" s="10"/>
      <x:c r="F202" s="10"/>
      <x:c r="G202" s="10"/>
      <x:c r="H202" s="2" t="str">
        <x:f>IF($A202="","",IF(AND(COUNTIFS(Iscrizioni!$A$7:$A$146,B202)=1,COUNTIFS($A$7:$A$246,A202)=1,D202&gt;0),"OK","VERIFICA"))</x:f>
      </x:c>
    </x:row>
    <x:row r="203" ht="23" customHeight="1">
      <x:c r="A203" s="10"/>
      <x:c r="B203" s="10"/>
      <x:c r="C203" s="13"/>
      <x:c r="D203" s="11"/>
      <x:c r="E203" s="10"/>
      <x:c r="F203" s="10"/>
      <x:c r="G203" s="10"/>
      <x:c r="H203" s="2" t="str">
        <x:f>IF($A203="","",IF(AND(COUNTIFS(Iscrizioni!$A$7:$A$146,B203)=1,COUNTIFS($A$7:$A$246,A203)=1,D203&gt;0),"OK","VERIFICA"))</x:f>
      </x:c>
    </x:row>
    <x:row r="204" ht="23" customHeight="1">
      <x:c r="A204" s="10"/>
      <x:c r="B204" s="10"/>
      <x:c r="C204" s="13"/>
      <x:c r="D204" s="11"/>
      <x:c r="E204" s="10"/>
      <x:c r="F204" s="10"/>
      <x:c r="G204" s="10"/>
      <x:c r="H204" s="2" t="str">
        <x:f>IF($A204="","",IF(AND(COUNTIFS(Iscrizioni!$A$7:$A$146,B204)=1,COUNTIFS($A$7:$A$246,A204)=1,D204&gt;0),"OK","VERIFICA"))</x:f>
      </x:c>
    </x:row>
    <x:row r="205" ht="23" customHeight="1">
      <x:c r="A205" s="10"/>
      <x:c r="B205" s="10"/>
      <x:c r="C205" s="13"/>
      <x:c r="D205" s="11"/>
      <x:c r="E205" s="10"/>
      <x:c r="F205" s="10"/>
      <x:c r="G205" s="10"/>
      <x:c r="H205" s="2" t="str">
        <x:f>IF($A205="","",IF(AND(COUNTIFS(Iscrizioni!$A$7:$A$146,B205)=1,COUNTIFS($A$7:$A$246,A205)=1,D205&gt;0),"OK","VERIFICA"))</x:f>
      </x:c>
    </x:row>
    <x:row r="206" ht="23" customHeight="1">
      <x:c r="A206" s="10"/>
      <x:c r="B206" s="10"/>
      <x:c r="C206" s="13"/>
      <x:c r="D206" s="11"/>
      <x:c r="E206" s="10"/>
      <x:c r="F206" s="10"/>
      <x:c r="G206" s="10"/>
      <x:c r="H206" s="2" t="str">
        <x:f>IF($A206="","",IF(AND(COUNTIFS(Iscrizioni!$A$7:$A$146,B206)=1,COUNTIFS($A$7:$A$246,A206)=1,D206&gt;0),"OK","VERIFICA"))</x:f>
      </x:c>
    </x:row>
    <x:row r="207" ht="23" customHeight="1">
      <x:c r="A207" s="10"/>
      <x:c r="B207" s="10"/>
      <x:c r="C207" s="13"/>
      <x:c r="D207" s="11"/>
      <x:c r="E207" s="10"/>
      <x:c r="F207" s="10"/>
      <x:c r="G207" s="10"/>
      <x:c r="H207" s="2" t="str">
        <x:f>IF($A207="","",IF(AND(COUNTIFS(Iscrizioni!$A$7:$A$146,B207)=1,COUNTIFS($A$7:$A$246,A207)=1,D207&gt;0),"OK","VERIFICA"))</x:f>
      </x:c>
    </x:row>
    <x:row r="208" ht="23" customHeight="1">
      <x:c r="A208" s="10"/>
      <x:c r="B208" s="10"/>
      <x:c r="C208" s="13"/>
      <x:c r="D208" s="11"/>
      <x:c r="E208" s="10"/>
      <x:c r="F208" s="10"/>
      <x:c r="G208" s="10"/>
      <x:c r="H208" s="2" t="str">
        <x:f>IF($A208="","",IF(AND(COUNTIFS(Iscrizioni!$A$7:$A$146,B208)=1,COUNTIFS($A$7:$A$246,A208)=1,D208&gt;0),"OK","VERIFICA"))</x:f>
      </x:c>
    </x:row>
    <x:row r="209" ht="23" customHeight="1">
      <x:c r="A209" s="10"/>
      <x:c r="B209" s="10"/>
      <x:c r="C209" s="13"/>
      <x:c r="D209" s="11"/>
      <x:c r="E209" s="10"/>
      <x:c r="F209" s="10"/>
      <x:c r="G209" s="10"/>
      <x:c r="H209" s="2" t="str">
        <x:f>IF($A209="","",IF(AND(COUNTIFS(Iscrizioni!$A$7:$A$146,B209)=1,COUNTIFS($A$7:$A$246,A209)=1,D209&gt;0),"OK","VERIFICA"))</x:f>
      </x:c>
    </x:row>
    <x:row r="210" ht="23" customHeight="1">
      <x:c r="A210" s="10"/>
      <x:c r="B210" s="10"/>
      <x:c r="C210" s="13"/>
      <x:c r="D210" s="11"/>
      <x:c r="E210" s="10"/>
      <x:c r="F210" s="10"/>
      <x:c r="G210" s="10"/>
      <x:c r="H210" s="2" t="str">
        <x:f>IF($A210="","",IF(AND(COUNTIFS(Iscrizioni!$A$7:$A$146,B210)=1,COUNTIFS($A$7:$A$246,A210)=1,D210&gt;0),"OK","VERIFICA"))</x:f>
      </x:c>
    </x:row>
    <x:row r="211" ht="23" customHeight="1">
      <x:c r="A211" s="10"/>
      <x:c r="B211" s="10"/>
      <x:c r="C211" s="13"/>
      <x:c r="D211" s="11"/>
      <x:c r="E211" s="10"/>
      <x:c r="F211" s="10"/>
      <x:c r="G211" s="10"/>
      <x:c r="H211" s="2" t="str">
        <x:f>IF($A211="","",IF(AND(COUNTIFS(Iscrizioni!$A$7:$A$146,B211)=1,COUNTIFS($A$7:$A$246,A211)=1,D211&gt;0),"OK","VERIFICA"))</x:f>
      </x:c>
    </x:row>
    <x:row r="212" ht="23" customHeight="1">
      <x:c r="A212" s="10"/>
      <x:c r="B212" s="10"/>
      <x:c r="C212" s="13"/>
      <x:c r="D212" s="11"/>
      <x:c r="E212" s="10"/>
      <x:c r="F212" s="10"/>
      <x:c r="G212" s="10"/>
      <x:c r="H212" s="2" t="str">
        <x:f>IF($A212="","",IF(AND(COUNTIFS(Iscrizioni!$A$7:$A$146,B212)=1,COUNTIFS($A$7:$A$246,A212)=1,D212&gt;0),"OK","VERIFICA"))</x:f>
      </x:c>
    </x:row>
    <x:row r="213" ht="23" customHeight="1">
      <x:c r="A213" s="10"/>
      <x:c r="B213" s="10"/>
      <x:c r="C213" s="13"/>
      <x:c r="D213" s="11"/>
      <x:c r="E213" s="10"/>
      <x:c r="F213" s="10"/>
      <x:c r="G213" s="10"/>
      <x:c r="H213" s="2" t="str">
        <x:f>IF($A213="","",IF(AND(COUNTIFS(Iscrizioni!$A$7:$A$146,B213)=1,COUNTIFS($A$7:$A$246,A213)=1,D213&gt;0),"OK","VERIFICA"))</x:f>
      </x:c>
    </x:row>
    <x:row r="214" ht="23" customHeight="1">
      <x:c r="A214" s="10"/>
      <x:c r="B214" s="10"/>
      <x:c r="C214" s="13"/>
      <x:c r="D214" s="11"/>
      <x:c r="E214" s="10"/>
      <x:c r="F214" s="10"/>
      <x:c r="G214" s="10"/>
      <x:c r="H214" s="2" t="str">
        <x:f>IF($A214="","",IF(AND(COUNTIFS(Iscrizioni!$A$7:$A$146,B214)=1,COUNTIFS($A$7:$A$246,A214)=1,D214&gt;0),"OK","VERIFICA"))</x:f>
      </x:c>
    </x:row>
    <x:row r="215" ht="23" customHeight="1">
      <x:c r="A215" s="10"/>
      <x:c r="B215" s="10"/>
      <x:c r="C215" s="13"/>
      <x:c r="D215" s="11"/>
      <x:c r="E215" s="10"/>
      <x:c r="F215" s="10"/>
      <x:c r="G215" s="10"/>
      <x:c r="H215" s="2" t="str">
        <x:f>IF($A215="","",IF(AND(COUNTIFS(Iscrizioni!$A$7:$A$146,B215)=1,COUNTIFS($A$7:$A$246,A215)=1,D215&gt;0),"OK","VERIFICA"))</x:f>
      </x:c>
    </x:row>
    <x:row r="216" ht="23" customHeight="1">
      <x:c r="A216" s="10"/>
      <x:c r="B216" s="10"/>
      <x:c r="C216" s="13"/>
      <x:c r="D216" s="11"/>
      <x:c r="E216" s="10"/>
      <x:c r="F216" s="10"/>
      <x:c r="G216" s="10"/>
      <x:c r="H216" s="2" t="str">
        <x:f>IF($A216="","",IF(AND(COUNTIFS(Iscrizioni!$A$7:$A$146,B216)=1,COUNTIFS($A$7:$A$246,A216)=1,D216&gt;0),"OK","VERIFICA"))</x:f>
      </x:c>
    </x:row>
    <x:row r="217" ht="23" customHeight="1">
      <x:c r="A217" s="10"/>
      <x:c r="B217" s="10"/>
      <x:c r="C217" s="13"/>
      <x:c r="D217" s="11"/>
      <x:c r="E217" s="10"/>
      <x:c r="F217" s="10"/>
      <x:c r="G217" s="10"/>
      <x:c r="H217" s="2" t="str">
        <x:f>IF($A217="","",IF(AND(COUNTIFS(Iscrizioni!$A$7:$A$146,B217)=1,COUNTIFS($A$7:$A$246,A217)=1,D217&gt;0),"OK","VERIFICA"))</x:f>
      </x:c>
    </x:row>
    <x:row r="218" ht="23" customHeight="1">
      <x:c r="A218" s="10"/>
      <x:c r="B218" s="10"/>
      <x:c r="C218" s="13"/>
      <x:c r="D218" s="11"/>
      <x:c r="E218" s="10"/>
      <x:c r="F218" s="10"/>
      <x:c r="G218" s="10"/>
      <x:c r="H218" s="2" t="str">
        <x:f>IF($A218="","",IF(AND(COUNTIFS(Iscrizioni!$A$7:$A$146,B218)=1,COUNTIFS($A$7:$A$246,A218)=1,D218&gt;0),"OK","VERIFICA"))</x:f>
      </x:c>
    </x:row>
    <x:row r="219" ht="23" customHeight="1">
      <x:c r="A219" s="10"/>
      <x:c r="B219" s="10"/>
      <x:c r="C219" s="13"/>
      <x:c r="D219" s="11"/>
      <x:c r="E219" s="10"/>
      <x:c r="F219" s="10"/>
      <x:c r="G219" s="10"/>
      <x:c r="H219" s="2" t="str">
        <x:f>IF($A219="","",IF(AND(COUNTIFS(Iscrizioni!$A$7:$A$146,B219)=1,COUNTIFS($A$7:$A$246,A219)=1,D219&gt;0),"OK","VERIFICA"))</x:f>
      </x:c>
    </x:row>
    <x:row r="220" ht="23" customHeight="1">
      <x:c r="A220" s="10"/>
      <x:c r="B220" s="10"/>
      <x:c r="C220" s="13"/>
      <x:c r="D220" s="11"/>
      <x:c r="E220" s="10"/>
      <x:c r="F220" s="10"/>
      <x:c r="G220" s="10"/>
      <x:c r="H220" s="2" t="str">
        <x:f>IF($A220="","",IF(AND(COUNTIFS(Iscrizioni!$A$7:$A$146,B220)=1,COUNTIFS($A$7:$A$246,A220)=1,D220&gt;0),"OK","VERIFICA"))</x:f>
      </x:c>
    </x:row>
    <x:row r="221" ht="23" customHeight="1">
      <x:c r="A221" s="10"/>
      <x:c r="B221" s="10"/>
      <x:c r="C221" s="13"/>
      <x:c r="D221" s="11"/>
      <x:c r="E221" s="10"/>
      <x:c r="F221" s="10"/>
      <x:c r="G221" s="10"/>
      <x:c r="H221" s="2" t="str">
        <x:f>IF($A221="","",IF(AND(COUNTIFS(Iscrizioni!$A$7:$A$146,B221)=1,COUNTIFS($A$7:$A$246,A221)=1,D221&gt;0),"OK","VERIFICA"))</x:f>
      </x:c>
    </x:row>
    <x:row r="222" ht="23" customHeight="1">
      <x:c r="A222" s="10"/>
      <x:c r="B222" s="10"/>
      <x:c r="C222" s="13"/>
      <x:c r="D222" s="11"/>
      <x:c r="E222" s="10"/>
      <x:c r="F222" s="10"/>
      <x:c r="G222" s="10"/>
      <x:c r="H222" s="2" t="str">
        <x:f>IF($A222="","",IF(AND(COUNTIFS(Iscrizioni!$A$7:$A$146,B222)=1,COUNTIFS($A$7:$A$246,A222)=1,D222&gt;0),"OK","VERIFICA"))</x:f>
      </x:c>
    </x:row>
    <x:row r="223" ht="23" customHeight="1">
      <x:c r="A223" s="10"/>
      <x:c r="B223" s="10"/>
      <x:c r="C223" s="13"/>
      <x:c r="D223" s="11"/>
      <x:c r="E223" s="10"/>
      <x:c r="F223" s="10"/>
      <x:c r="G223" s="10"/>
      <x:c r="H223" s="2" t="str">
        <x:f>IF($A223="","",IF(AND(COUNTIFS(Iscrizioni!$A$7:$A$146,B223)=1,COUNTIFS($A$7:$A$246,A223)=1,D223&gt;0),"OK","VERIFICA"))</x:f>
      </x:c>
    </x:row>
    <x:row r="224" ht="23" customHeight="1">
      <x:c r="A224" s="10"/>
      <x:c r="B224" s="10"/>
      <x:c r="C224" s="13"/>
      <x:c r="D224" s="11"/>
      <x:c r="E224" s="10"/>
      <x:c r="F224" s="10"/>
      <x:c r="G224" s="10"/>
      <x:c r="H224" s="2" t="str">
        <x:f>IF($A224="","",IF(AND(COUNTIFS(Iscrizioni!$A$7:$A$146,B224)=1,COUNTIFS($A$7:$A$246,A224)=1,D224&gt;0),"OK","VERIFICA"))</x:f>
      </x:c>
    </x:row>
    <x:row r="225" ht="23" customHeight="1">
      <x:c r="A225" s="10"/>
      <x:c r="B225" s="10"/>
      <x:c r="C225" s="13"/>
      <x:c r="D225" s="11"/>
      <x:c r="E225" s="10"/>
      <x:c r="F225" s="10"/>
      <x:c r="G225" s="10"/>
      <x:c r="H225" s="2" t="str">
        <x:f>IF($A225="","",IF(AND(COUNTIFS(Iscrizioni!$A$7:$A$146,B225)=1,COUNTIFS($A$7:$A$246,A225)=1,D225&gt;0),"OK","VERIFICA"))</x:f>
      </x:c>
    </x:row>
    <x:row r="226" ht="23" customHeight="1">
      <x:c r="A226" s="10"/>
      <x:c r="B226" s="10"/>
      <x:c r="C226" s="13"/>
      <x:c r="D226" s="11"/>
      <x:c r="E226" s="10"/>
      <x:c r="F226" s="10"/>
      <x:c r="G226" s="10"/>
      <x:c r="H226" s="2" t="str">
        <x:f>IF($A226="","",IF(AND(COUNTIFS(Iscrizioni!$A$7:$A$146,B226)=1,COUNTIFS($A$7:$A$246,A226)=1,D226&gt;0),"OK","VERIFICA"))</x:f>
      </x:c>
    </x:row>
    <x:row r="227" ht="23" customHeight="1">
      <x:c r="A227" s="10"/>
      <x:c r="B227" s="10"/>
      <x:c r="C227" s="13"/>
      <x:c r="D227" s="11"/>
      <x:c r="E227" s="10"/>
      <x:c r="F227" s="10"/>
      <x:c r="G227" s="10"/>
      <x:c r="H227" s="2" t="str">
        <x:f>IF($A227="","",IF(AND(COUNTIFS(Iscrizioni!$A$7:$A$146,B227)=1,COUNTIFS($A$7:$A$246,A227)=1,D227&gt;0),"OK","VERIFICA"))</x:f>
      </x:c>
    </x:row>
    <x:row r="228" ht="23" customHeight="1">
      <x:c r="A228" s="10"/>
      <x:c r="B228" s="10"/>
      <x:c r="C228" s="13"/>
      <x:c r="D228" s="11"/>
      <x:c r="E228" s="10"/>
      <x:c r="F228" s="10"/>
      <x:c r="G228" s="10"/>
      <x:c r="H228" s="2" t="str">
        <x:f>IF($A228="","",IF(AND(COUNTIFS(Iscrizioni!$A$7:$A$146,B228)=1,COUNTIFS($A$7:$A$246,A228)=1,D228&gt;0),"OK","VERIFICA"))</x:f>
      </x:c>
    </x:row>
    <x:row r="229" ht="23" customHeight="1">
      <x:c r="A229" s="10"/>
      <x:c r="B229" s="10"/>
      <x:c r="C229" s="13"/>
      <x:c r="D229" s="11"/>
      <x:c r="E229" s="10"/>
      <x:c r="F229" s="10"/>
      <x:c r="G229" s="10"/>
      <x:c r="H229" s="2" t="str">
        <x:f>IF($A229="","",IF(AND(COUNTIFS(Iscrizioni!$A$7:$A$146,B229)=1,COUNTIFS($A$7:$A$246,A229)=1,D229&gt;0),"OK","VERIFICA"))</x:f>
      </x:c>
    </x:row>
    <x:row r="230" ht="23" customHeight="1">
      <x:c r="A230" s="10"/>
      <x:c r="B230" s="10"/>
      <x:c r="C230" s="13"/>
      <x:c r="D230" s="11"/>
      <x:c r="E230" s="10"/>
      <x:c r="F230" s="10"/>
      <x:c r="G230" s="10"/>
      <x:c r="H230" s="2" t="str">
        <x:f>IF($A230="","",IF(AND(COUNTIFS(Iscrizioni!$A$7:$A$146,B230)=1,COUNTIFS($A$7:$A$246,A230)=1,D230&gt;0),"OK","VERIFICA"))</x:f>
      </x:c>
    </x:row>
    <x:row r="231" ht="23" customHeight="1">
      <x:c r="A231" s="10"/>
      <x:c r="B231" s="10"/>
      <x:c r="C231" s="13"/>
      <x:c r="D231" s="11"/>
      <x:c r="E231" s="10"/>
      <x:c r="F231" s="10"/>
      <x:c r="G231" s="10"/>
      <x:c r="H231" s="2" t="str">
        <x:f>IF($A231="","",IF(AND(COUNTIFS(Iscrizioni!$A$7:$A$146,B231)=1,COUNTIFS($A$7:$A$246,A231)=1,D231&gt;0),"OK","VERIFICA"))</x:f>
      </x:c>
    </x:row>
    <x:row r="232" ht="23" customHeight="1">
      <x:c r="A232" s="10"/>
      <x:c r="B232" s="10"/>
      <x:c r="C232" s="13"/>
      <x:c r="D232" s="11"/>
      <x:c r="E232" s="10"/>
      <x:c r="F232" s="10"/>
      <x:c r="G232" s="10"/>
      <x:c r="H232" s="2" t="str">
        <x:f>IF($A232="","",IF(AND(COUNTIFS(Iscrizioni!$A$7:$A$146,B232)=1,COUNTIFS($A$7:$A$246,A232)=1,D232&gt;0),"OK","VERIFICA"))</x:f>
      </x:c>
    </x:row>
    <x:row r="233" ht="23" customHeight="1">
      <x:c r="A233" s="10"/>
      <x:c r="B233" s="10"/>
      <x:c r="C233" s="13"/>
      <x:c r="D233" s="11"/>
      <x:c r="E233" s="10"/>
      <x:c r="F233" s="10"/>
      <x:c r="G233" s="10"/>
      <x:c r="H233" s="2" t="str">
        <x:f>IF($A233="","",IF(AND(COUNTIFS(Iscrizioni!$A$7:$A$146,B233)=1,COUNTIFS($A$7:$A$246,A233)=1,D233&gt;0),"OK","VERIFICA"))</x:f>
      </x:c>
    </x:row>
    <x:row r="234" ht="23" customHeight="1">
      <x:c r="A234" s="10"/>
      <x:c r="B234" s="10"/>
      <x:c r="C234" s="13"/>
      <x:c r="D234" s="11"/>
      <x:c r="E234" s="10"/>
      <x:c r="F234" s="10"/>
      <x:c r="G234" s="10"/>
      <x:c r="H234" s="2" t="str">
        <x:f>IF($A234="","",IF(AND(COUNTIFS(Iscrizioni!$A$7:$A$146,B234)=1,COUNTIFS($A$7:$A$246,A234)=1,D234&gt;0),"OK","VERIFICA"))</x:f>
      </x:c>
    </x:row>
    <x:row r="235" ht="23" customHeight="1">
      <x:c r="A235" s="10"/>
      <x:c r="B235" s="10"/>
      <x:c r="C235" s="13"/>
      <x:c r="D235" s="11"/>
      <x:c r="E235" s="10"/>
      <x:c r="F235" s="10"/>
      <x:c r="G235" s="10"/>
      <x:c r="H235" s="2" t="str">
        <x:f>IF($A235="","",IF(AND(COUNTIFS(Iscrizioni!$A$7:$A$146,B235)=1,COUNTIFS($A$7:$A$246,A235)=1,D235&gt;0),"OK","VERIFICA"))</x:f>
      </x:c>
    </x:row>
    <x:row r="236" ht="23" customHeight="1">
      <x:c r="A236" s="10"/>
      <x:c r="B236" s="10"/>
      <x:c r="C236" s="13"/>
      <x:c r="D236" s="11"/>
      <x:c r="E236" s="10"/>
      <x:c r="F236" s="10"/>
      <x:c r="G236" s="10"/>
      <x:c r="H236" s="2" t="str">
        <x:f>IF($A236="","",IF(AND(COUNTIFS(Iscrizioni!$A$7:$A$146,B236)=1,COUNTIFS($A$7:$A$246,A236)=1,D236&gt;0),"OK","VERIFICA"))</x:f>
      </x:c>
    </x:row>
    <x:row r="237" ht="23" customHeight="1">
      <x:c r="A237" s="10"/>
      <x:c r="B237" s="10"/>
      <x:c r="C237" s="13"/>
      <x:c r="D237" s="11"/>
      <x:c r="E237" s="10"/>
      <x:c r="F237" s="10"/>
      <x:c r="G237" s="10"/>
      <x:c r="H237" s="2" t="str">
        <x:f>IF($A237="","",IF(AND(COUNTIFS(Iscrizioni!$A$7:$A$146,B237)=1,COUNTIFS($A$7:$A$246,A237)=1,D237&gt;0),"OK","VERIFICA"))</x:f>
      </x:c>
    </x:row>
    <x:row r="238" ht="23" customHeight="1">
      <x:c r="A238" s="10"/>
      <x:c r="B238" s="10"/>
      <x:c r="C238" s="13"/>
      <x:c r="D238" s="11"/>
      <x:c r="E238" s="10"/>
      <x:c r="F238" s="10"/>
      <x:c r="G238" s="10"/>
      <x:c r="H238" s="2" t="str">
        <x:f>IF($A238="","",IF(AND(COUNTIFS(Iscrizioni!$A$7:$A$146,B238)=1,COUNTIFS($A$7:$A$246,A238)=1,D238&gt;0),"OK","VERIFICA"))</x:f>
      </x:c>
    </x:row>
    <x:row r="239" ht="23" customHeight="1">
      <x:c r="A239" s="10"/>
      <x:c r="B239" s="10"/>
      <x:c r="C239" s="13"/>
      <x:c r="D239" s="11"/>
      <x:c r="E239" s="10"/>
      <x:c r="F239" s="10"/>
      <x:c r="G239" s="10"/>
      <x:c r="H239" s="2" t="str">
        <x:f>IF($A239="","",IF(AND(COUNTIFS(Iscrizioni!$A$7:$A$146,B239)=1,COUNTIFS($A$7:$A$246,A239)=1,D239&gt;0),"OK","VERIFICA"))</x:f>
      </x:c>
    </x:row>
    <x:row r="240" ht="23" customHeight="1">
      <x:c r="A240" s="10"/>
      <x:c r="B240" s="10"/>
      <x:c r="C240" s="13"/>
      <x:c r="D240" s="11"/>
      <x:c r="E240" s="10"/>
      <x:c r="F240" s="10"/>
      <x:c r="G240" s="10"/>
      <x:c r="H240" s="2" t="str">
        <x:f>IF($A240="","",IF(AND(COUNTIFS(Iscrizioni!$A$7:$A$146,B240)=1,COUNTIFS($A$7:$A$246,A240)=1,D240&gt;0),"OK","VERIFICA"))</x:f>
      </x:c>
    </x:row>
    <x:row r="241" ht="23" customHeight="1">
      <x:c r="A241" s="10"/>
      <x:c r="B241" s="10"/>
      <x:c r="C241" s="13"/>
      <x:c r="D241" s="11"/>
      <x:c r="E241" s="10"/>
      <x:c r="F241" s="10"/>
      <x:c r="G241" s="10"/>
      <x:c r="H241" s="2" t="str">
        <x:f>IF($A241="","",IF(AND(COUNTIFS(Iscrizioni!$A$7:$A$146,B241)=1,COUNTIFS($A$7:$A$246,A241)=1,D241&gt;0),"OK","VERIFICA"))</x:f>
      </x:c>
    </x:row>
    <x:row r="242" ht="23" customHeight="1">
      <x:c r="A242" s="10"/>
      <x:c r="B242" s="10"/>
      <x:c r="C242" s="13"/>
      <x:c r="D242" s="11"/>
      <x:c r="E242" s="10"/>
      <x:c r="F242" s="10"/>
      <x:c r="G242" s="10"/>
      <x:c r="H242" s="2" t="str">
        <x:f>IF($A242="","",IF(AND(COUNTIFS(Iscrizioni!$A$7:$A$146,B242)=1,COUNTIFS($A$7:$A$246,A242)=1,D242&gt;0),"OK","VERIFICA"))</x:f>
      </x:c>
    </x:row>
    <x:row r="243" ht="23" customHeight="1">
      <x:c r="A243" s="10"/>
      <x:c r="B243" s="10"/>
      <x:c r="C243" s="13"/>
      <x:c r="D243" s="11"/>
      <x:c r="E243" s="10"/>
      <x:c r="F243" s="10"/>
      <x:c r="G243" s="10"/>
      <x:c r="H243" s="2" t="str">
        <x:f>IF($A243="","",IF(AND(COUNTIFS(Iscrizioni!$A$7:$A$146,B243)=1,COUNTIFS($A$7:$A$246,A243)=1,D243&gt;0),"OK","VERIFICA"))</x:f>
      </x:c>
    </x:row>
    <x:row r="244" ht="23" customHeight="1">
      <x:c r="A244" s="10"/>
      <x:c r="B244" s="10"/>
      <x:c r="C244" s="13"/>
      <x:c r="D244" s="11"/>
      <x:c r="E244" s="10"/>
      <x:c r="F244" s="10"/>
      <x:c r="G244" s="10"/>
      <x:c r="H244" s="2" t="str">
        <x:f>IF($A244="","",IF(AND(COUNTIFS(Iscrizioni!$A$7:$A$146,B244)=1,COUNTIFS($A$7:$A$246,A244)=1,D244&gt;0),"OK","VERIFICA"))</x:f>
      </x:c>
    </x:row>
    <x:row r="245" ht="23" customHeight="1">
      <x:c r="A245" s="10"/>
      <x:c r="B245" s="10"/>
      <x:c r="C245" s="13"/>
      <x:c r="D245" s="11"/>
      <x:c r="E245" s="10"/>
      <x:c r="F245" s="10"/>
      <x:c r="G245" s="10"/>
      <x:c r="H245" s="2" t="str">
        <x:f>IF($A245="","",IF(AND(COUNTIFS(Iscrizioni!$A$7:$A$146,B245)=1,COUNTIFS($A$7:$A$246,A245)=1,D245&gt;0),"OK","VERIFICA"))</x:f>
      </x:c>
    </x:row>
    <x:row r="246" ht="23" customHeight="1">
      <x:c r="A246" s="10"/>
      <x:c r="B246" s="10"/>
      <x:c r="C246" s="13"/>
      <x:c r="D246" s="11"/>
      <x:c r="E246" s="10"/>
      <x:c r="F246" s="10"/>
      <x:c r="G246" s="10"/>
      <x:c r="H246" s="2" t="str">
        <x:f>IF($A246="","",IF(AND(COUNTIFS(Iscrizioni!$A$7:$A$146,B246)=1,COUNTIFS($A$7:$A$246,A246)=1,D246&gt;0),"OK","VERIFICA"))</x:f>
      </x:c>
    </x:row>
  </x:sheetData>
  <x:conditionalFormatting sqref="H7:H246">
    <x:cfRule type="containsText" dxfId="7" priority="1" operator="containsText" text="VERIFICA"/>
    <x:cfRule type="containsText" dxfId="8" priority="2" operator="containsText" text="DUPLICATO"/>
  </x:conditionalFormatting>
  <x:dataValidations count="1">
    <x:dataValidation type="list" sqref="E7:E246">
      <x:formula1>"Bonifico,Carta,Contanti,PayPal,Altro"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feacac660b404e"/>
  </x:tableParts>
</x:worksheet>
</file>

<file path=xl/worksheets/sheet5.xml><?xml version="1.0" encoding="utf-8"?>
<x:worksheet xmlns:x="http://schemas.openxmlformats.org/spreadsheetml/2006/main">
  <x:sheetPr>
    <x:tabColor rgb="FF1E5CA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7" hidden="0" customWidth="1"/>
    <x:col min="4" max="4" width="21" hidden="0" customWidth="1"/>
    <x:col min="5" max="5" width="34" hidden="0" customWidth="1"/>
    <x:col min="6" max="6" width="17" hidden="0" customWidth="1"/>
    <x:col min="7" max="7" width="17" hidden="0" customWidth="1"/>
    <x:col min="8" max="8" width="24" hidden="0" customWidth="1"/>
    <x:col min="9" max="9" width="19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3" t="str">
        <x:v>steXai   SPESE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4" t="str">
        <x:v>Costi effettivamente pagati; attribuisci un ID_Corso a ogni spesa.</x:v>
      </x:c>
      <x:c r="B3" s="4"/>
      <x:c r="C3" s="4"/>
      <x:c r="D3" s="4"/>
      <x:c r="E3" s="4"/>
      <x:c r="F3" s="4"/>
      <x:c r="G3" s="4"/>
      <x:c r="H3" s="4"/>
      <x:c r="I3" s="4"/>
    </x:row>
    <x:row r="4" ht="5" customHeight="1">
      <x:c r="A4" s="5"/>
      <x:c r="B4" s="5"/>
      <x:c r="C4" s="5"/>
      <x:c r="D4" s="5"/>
      <x:c r="E4" s="5"/>
      <x:c r="F4" s="5"/>
      <x:c r="G4" s="5"/>
      <x:c r="H4" s="5"/>
      <x:c r="I4" s="5"/>
    </x:row>
    <x:row r="5">
      <x:c r="A5" s="6" t="str">
        <x:v>DEMO: i dati iniziali sono inventati. Sostituiscili con i tuoi; non cancellare le colonne di calcolo.</x:v>
      </x:c>
      <x:c r="B5" s="2"/>
      <x:c r="C5" s="2"/>
      <x:c r="D5" s="2"/>
      <x:c r="E5" s="2"/>
      <x:c r="F5" s="2"/>
      <x:c r="G5" s="2"/>
      <x:c r="H5" s="2"/>
      <x:c r="I5" s="2"/>
    </x:row>
    <x:row r="6" ht="30" customHeight="1">
      <x:c r="A6" s="9" t="str">
        <x:v>ID_Spesa</x:v>
      </x:c>
      <x:c r="B6" s="9" t="str">
        <x:v>ID_Corso</x:v>
      </x:c>
      <x:c r="C6" s="9" t="str">
        <x:v>Data_Spesa</x:v>
      </x:c>
      <x:c r="D6" s="9" t="str">
        <x:v>Categoria</x:v>
      </x:c>
      <x:c r="E6" s="9" t="str">
        <x:v>Descrizione</x:v>
      </x:c>
      <x:c r="F6" s="9" t="str">
        <x:v>Importo</x:v>
      </x:c>
      <x:c r="G6" s="9" t="str">
        <x:v>Metodo</x:v>
      </x:c>
      <x:c r="H6" s="9" t="str">
        <x:v>Rif_Documento</x:v>
      </x:c>
      <x:c r="I6" s="9" t="str">
        <x:v>Controllo</x:v>
      </x:c>
    </x:row>
    <x:row r="7" ht="23" customHeight="1">
      <x:c r="A7" s="10" t="str">
        <x:v>S001</x:v>
      </x:c>
      <x:c r="B7" s="10" t="str">
        <x:v>C001</x:v>
      </x:c>
      <x:c r="C7" s="13" t="d">
        <x:v>2026-10-28T00:00:00.000Z</x:v>
      </x:c>
      <x:c r="D7" s="10" t="str">
        <x:v>Materiale</x:v>
      </x:c>
      <x:c r="E7" s="10" t="str">
        <x:v>Dispense digitali</x:v>
      </x:c>
      <x:c r="F7" s="11" t="n">
        <x:v>40</x:v>
      </x:c>
      <x:c r="G7" s="10" t="str">
        <x:v>Bonifico</x:v>
      </x:c>
      <x:c r="H7" s="10" t="str"/>
      <x:c r="I7" s="2" t="str">
        <x:f>IF($A7="","",IF(AND(COUNTIFS(Corsi!$A$7:$A$46,B7)=1,COUNTIFS($A$7:$A$146,A7)=1,F7&gt;=0),"OK","VERIFICA"))</x:f>
        <x:v>OK</x:v>
      </x:c>
    </x:row>
    <x:row r="8" ht="23" customHeight="1">
      <x:c r="A8" s="10" t="str">
        <x:v>S002</x:v>
      </x:c>
      <x:c r="B8" s="10" t="str">
        <x:v>C001</x:v>
      </x:c>
      <x:c r="C8" s="13" t="d">
        <x:v>2026-10-29T00:00:00.000Z</x:v>
      </x:c>
      <x:c r="D8" s="10" t="str">
        <x:v>Piattaforme</x:v>
      </x:c>
      <x:c r="E8" s="10" t="str">
        <x:v>Abbonamento allocato</x:v>
      </x:c>
      <x:c r="F8" s="11" t="n">
        <x:v>50</x:v>
      </x:c>
      <x:c r="G8" s="10" t="str">
        <x:v>Carta</x:v>
      </x:c>
      <x:c r="H8" s="10" t="str"/>
      <x:c r="I8" s="2" t="str">
        <x:f>IF($A8="","",IF(AND(COUNTIFS(Corsi!$A$7:$A$46,B8)=1,COUNTIFS($A$7:$A$146,A8)=1,F8&gt;=0),"OK","VERIFICA"))</x:f>
        <x:v>OK</x:v>
      </x:c>
    </x:row>
    <x:row r="9" ht="23" customHeight="1">
      <x:c r="A9" s="10" t="str">
        <x:v>S003</x:v>
      </x:c>
      <x:c r="B9" s="10" t="str">
        <x:v>C002</x:v>
      </x:c>
      <x:c r="C9" s="13" t="d">
        <x:v>2026-10-29T00:00:00.000Z</x:v>
      </x:c>
      <x:c r="D9" s="10" t="str">
        <x:v>Materiale</x:v>
      </x:c>
      <x:c r="E9" s="10" t="str">
        <x:v>Materiale docente</x:v>
      </x:c>
      <x:c r="F9" s="11" t="n">
        <x:v>30</x:v>
      </x:c>
      <x:c r="G9" s="10" t="str">
        <x:v>Bonifico</x:v>
      </x:c>
      <x:c r="H9" s="10" t="str"/>
      <x:c r="I9" s="2" t="str">
        <x:f>IF($A9="","",IF(AND(COUNTIFS(Corsi!$A$7:$A$46,B9)=1,COUNTIFS($A$7:$A$146,A9)=1,F9&gt;=0),"OK","VERIFICA"))</x:f>
        <x:v>OK</x:v>
      </x:c>
    </x:row>
    <x:row r="10" ht="23" customHeight="1">
      <x:c r="A10" s="10" t="str">
        <x:v>S004</x:v>
      </x:c>
      <x:c r="B10" s="10" t="str">
        <x:v>C003</x:v>
      </x:c>
      <x:c r="C10" s="13" t="d">
        <x:v>2026-10-30T00:00:00.000Z</x:v>
      </x:c>
      <x:c r="D10" s="10" t="str">
        <x:v>Marketing</x:v>
      </x:c>
      <x:c r="E10" s="10" t="str">
        <x:v>Promozione corso</x:v>
      </x:c>
      <x:c r="F10" s="11" t="n">
        <x:v>20</x:v>
      </x:c>
      <x:c r="G10" s="10" t="str">
        <x:v>Carta</x:v>
      </x:c>
      <x:c r="H10" s="10" t="str"/>
      <x:c r="I10" s="2" t="str">
        <x:f>IF($A10="","",IF(AND(COUNTIFS(Corsi!$A$7:$A$46,B10)=1,COUNTIFS($A$7:$A$146,A10)=1,F10&gt;=0),"OK","VERIFICA"))</x:f>
        <x:v>OK</x:v>
      </x:c>
    </x:row>
    <x:row r="11" ht="23" customHeight="1">
      <x:c r="A11" s="10"/>
      <x:c r="B11" s="10"/>
      <x:c r="C11" s="13"/>
      <x:c r="D11" s="10"/>
      <x:c r="E11" s="10"/>
      <x:c r="F11" s="11"/>
      <x:c r="G11" s="10"/>
      <x:c r="H11" s="10"/>
      <x:c r="I11" s="2" t="str">
        <x:f>IF($A11="","",IF(AND(COUNTIFS(Corsi!$A$7:$A$46,B11)=1,COUNTIFS($A$7:$A$146,A11)=1,F11&gt;=0),"OK","VERIFICA"))</x:f>
      </x:c>
    </x:row>
    <x:row r="12" ht="23" customHeight="1">
      <x:c r="A12" s="10"/>
      <x:c r="B12" s="10"/>
      <x:c r="C12" s="13"/>
      <x:c r="D12" s="10"/>
      <x:c r="E12" s="10"/>
      <x:c r="F12" s="11"/>
      <x:c r="G12" s="10"/>
      <x:c r="H12" s="10"/>
      <x:c r="I12" s="2" t="str">
        <x:f>IF($A12="","",IF(AND(COUNTIFS(Corsi!$A$7:$A$46,B12)=1,COUNTIFS($A$7:$A$146,A12)=1,F12&gt;=0),"OK","VERIFICA"))</x:f>
      </x:c>
    </x:row>
    <x:row r="13" ht="23" customHeight="1">
      <x:c r="A13" s="10"/>
      <x:c r="B13" s="10"/>
      <x:c r="C13" s="13"/>
      <x:c r="D13" s="10"/>
      <x:c r="E13" s="10"/>
      <x:c r="F13" s="11"/>
      <x:c r="G13" s="10"/>
      <x:c r="H13" s="10"/>
      <x:c r="I13" s="2" t="str">
        <x:f>IF($A13="","",IF(AND(COUNTIFS(Corsi!$A$7:$A$46,B13)=1,COUNTIFS($A$7:$A$146,A13)=1,F13&gt;=0),"OK","VERIFICA"))</x:f>
      </x:c>
    </x:row>
    <x:row r="14" ht="23" customHeight="1">
      <x:c r="A14" s="10"/>
      <x:c r="B14" s="10"/>
      <x:c r="C14" s="13"/>
      <x:c r="D14" s="10"/>
      <x:c r="E14" s="10"/>
      <x:c r="F14" s="11"/>
      <x:c r="G14" s="10"/>
      <x:c r="H14" s="10"/>
      <x:c r="I14" s="2" t="str">
        <x:f>IF($A14="","",IF(AND(COUNTIFS(Corsi!$A$7:$A$46,B14)=1,COUNTIFS($A$7:$A$146,A14)=1,F14&gt;=0),"OK","VERIFICA"))</x:f>
      </x:c>
    </x:row>
    <x:row r="15" ht="23" customHeight="1">
      <x:c r="A15" s="10"/>
      <x:c r="B15" s="10"/>
      <x:c r="C15" s="13"/>
      <x:c r="D15" s="10"/>
      <x:c r="E15" s="10"/>
      <x:c r="F15" s="11"/>
      <x:c r="G15" s="10"/>
      <x:c r="H15" s="10"/>
      <x:c r="I15" s="2" t="str">
        <x:f>IF($A15="","",IF(AND(COUNTIFS(Corsi!$A$7:$A$46,B15)=1,COUNTIFS($A$7:$A$146,A15)=1,F15&gt;=0),"OK","VERIFICA"))</x:f>
      </x:c>
    </x:row>
    <x:row r="16" ht="23" customHeight="1">
      <x:c r="A16" s="10"/>
      <x:c r="B16" s="10"/>
      <x:c r="C16" s="13"/>
      <x:c r="D16" s="10"/>
      <x:c r="E16" s="10"/>
      <x:c r="F16" s="11"/>
      <x:c r="G16" s="10"/>
      <x:c r="H16" s="10"/>
      <x:c r="I16" s="2" t="str">
        <x:f>IF($A16="","",IF(AND(COUNTIFS(Corsi!$A$7:$A$46,B16)=1,COUNTIFS($A$7:$A$146,A16)=1,F16&gt;=0),"OK","VERIFICA"))</x:f>
      </x:c>
    </x:row>
    <x:row r="17" ht="23" customHeight="1">
      <x:c r="A17" s="10"/>
      <x:c r="B17" s="10"/>
      <x:c r="C17" s="13"/>
      <x:c r="D17" s="10"/>
      <x:c r="E17" s="10"/>
      <x:c r="F17" s="11"/>
      <x:c r="G17" s="10"/>
      <x:c r="H17" s="10"/>
      <x:c r="I17" s="2" t="str">
        <x:f>IF($A17="","",IF(AND(COUNTIFS(Corsi!$A$7:$A$46,B17)=1,COUNTIFS($A$7:$A$146,A17)=1,F17&gt;=0),"OK","VERIFICA"))</x:f>
      </x:c>
    </x:row>
    <x:row r="18" ht="23" customHeight="1">
      <x:c r="A18" s="10"/>
      <x:c r="B18" s="10"/>
      <x:c r="C18" s="13"/>
      <x:c r="D18" s="10"/>
      <x:c r="E18" s="10"/>
      <x:c r="F18" s="11"/>
      <x:c r="G18" s="10"/>
      <x:c r="H18" s="10"/>
      <x:c r="I18" s="2" t="str">
        <x:f>IF($A18="","",IF(AND(COUNTIFS(Corsi!$A$7:$A$46,B18)=1,COUNTIFS($A$7:$A$146,A18)=1,F18&gt;=0),"OK","VERIFICA"))</x:f>
      </x:c>
    </x:row>
    <x:row r="19" ht="23" customHeight="1">
      <x:c r="A19" s="10"/>
      <x:c r="B19" s="10"/>
      <x:c r="C19" s="13"/>
      <x:c r="D19" s="10"/>
      <x:c r="E19" s="10"/>
      <x:c r="F19" s="11"/>
      <x:c r="G19" s="10"/>
      <x:c r="H19" s="10"/>
      <x:c r="I19" s="2" t="str">
        <x:f>IF($A19="","",IF(AND(COUNTIFS(Corsi!$A$7:$A$46,B19)=1,COUNTIFS($A$7:$A$146,A19)=1,F19&gt;=0),"OK","VERIFICA"))</x:f>
      </x:c>
    </x:row>
    <x:row r="20" ht="23" customHeight="1">
      <x:c r="A20" s="10"/>
      <x:c r="B20" s="10"/>
      <x:c r="C20" s="13"/>
      <x:c r="D20" s="10"/>
      <x:c r="E20" s="10"/>
      <x:c r="F20" s="11"/>
      <x:c r="G20" s="10"/>
      <x:c r="H20" s="10"/>
      <x:c r="I20" s="2" t="str">
        <x:f>IF($A20="","",IF(AND(COUNTIFS(Corsi!$A$7:$A$46,B20)=1,COUNTIFS($A$7:$A$146,A20)=1,F20&gt;=0),"OK","VERIFICA"))</x:f>
      </x:c>
    </x:row>
    <x:row r="21" ht="23" customHeight="1">
      <x:c r="A21" s="10"/>
      <x:c r="B21" s="10"/>
      <x:c r="C21" s="13"/>
      <x:c r="D21" s="10"/>
      <x:c r="E21" s="10"/>
      <x:c r="F21" s="11"/>
      <x:c r="G21" s="10"/>
      <x:c r="H21" s="10"/>
      <x:c r="I21" s="2" t="str">
        <x:f>IF($A21="","",IF(AND(COUNTIFS(Corsi!$A$7:$A$46,B21)=1,COUNTIFS($A$7:$A$146,A21)=1,F21&gt;=0),"OK","VERIFICA"))</x:f>
      </x:c>
    </x:row>
    <x:row r="22" ht="23" customHeight="1">
      <x:c r="A22" s="10"/>
      <x:c r="B22" s="10"/>
      <x:c r="C22" s="13"/>
      <x:c r="D22" s="10"/>
      <x:c r="E22" s="10"/>
      <x:c r="F22" s="11"/>
      <x:c r="G22" s="10"/>
      <x:c r="H22" s="10"/>
      <x:c r="I22" s="2" t="str">
        <x:f>IF($A22="","",IF(AND(COUNTIFS(Corsi!$A$7:$A$46,B22)=1,COUNTIFS($A$7:$A$146,A22)=1,F22&gt;=0),"OK","VERIFICA"))</x:f>
      </x:c>
    </x:row>
    <x:row r="23" ht="23" customHeight="1">
      <x:c r="A23" s="10"/>
      <x:c r="B23" s="10"/>
      <x:c r="C23" s="13"/>
      <x:c r="D23" s="10"/>
      <x:c r="E23" s="10"/>
      <x:c r="F23" s="11"/>
      <x:c r="G23" s="10"/>
      <x:c r="H23" s="10"/>
      <x:c r="I23" s="2" t="str">
        <x:f>IF($A23="","",IF(AND(COUNTIFS(Corsi!$A$7:$A$46,B23)=1,COUNTIFS($A$7:$A$146,A23)=1,F23&gt;=0),"OK","VERIFICA"))</x:f>
      </x:c>
    </x:row>
    <x:row r="24" ht="23" customHeight="1">
      <x:c r="A24" s="10"/>
      <x:c r="B24" s="10"/>
      <x:c r="C24" s="13"/>
      <x:c r="D24" s="10"/>
      <x:c r="E24" s="10"/>
      <x:c r="F24" s="11"/>
      <x:c r="G24" s="10"/>
      <x:c r="H24" s="10"/>
      <x:c r="I24" s="2" t="str">
        <x:f>IF($A24="","",IF(AND(COUNTIFS(Corsi!$A$7:$A$46,B24)=1,COUNTIFS($A$7:$A$146,A24)=1,F24&gt;=0),"OK","VERIFICA"))</x:f>
      </x:c>
    </x:row>
    <x:row r="25" ht="23" customHeight="1">
      <x:c r="A25" s="10"/>
      <x:c r="B25" s="10"/>
      <x:c r="C25" s="13"/>
      <x:c r="D25" s="10"/>
      <x:c r="E25" s="10"/>
      <x:c r="F25" s="11"/>
      <x:c r="G25" s="10"/>
      <x:c r="H25" s="10"/>
      <x:c r="I25" s="2" t="str">
        <x:f>IF($A25="","",IF(AND(COUNTIFS(Corsi!$A$7:$A$46,B25)=1,COUNTIFS($A$7:$A$146,A25)=1,F25&gt;=0),"OK","VERIFICA"))</x:f>
      </x:c>
    </x:row>
    <x:row r="26" ht="23" customHeight="1">
      <x:c r="A26" s="10"/>
      <x:c r="B26" s="10"/>
      <x:c r="C26" s="13"/>
      <x:c r="D26" s="10"/>
      <x:c r="E26" s="10"/>
      <x:c r="F26" s="11"/>
      <x:c r="G26" s="10"/>
      <x:c r="H26" s="10"/>
      <x:c r="I26" s="2" t="str">
        <x:f>IF($A26="","",IF(AND(COUNTIFS(Corsi!$A$7:$A$46,B26)=1,COUNTIFS($A$7:$A$146,A26)=1,F26&gt;=0),"OK","VERIFICA"))</x:f>
      </x:c>
    </x:row>
    <x:row r="27" ht="23" customHeight="1">
      <x:c r="A27" s="10"/>
      <x:c r="B27" s="10"/>
      <x:c r="C27" s="13"/>
      <x:c r="D27" s="10"/>
      <x:c r="E27" s="10"/>
      <x:c r="F27" s="11"/>
      <x:c r="G27" s="10"/>
      <x:c r="H27" s="10"/>
      <x:c r="I27" s="2" t="str">
        <x:f>IF($A27="","",IF(AND(COUNTIFS(Corsi!$A$7:$A$46,B27)=1,COUNTIFS($A$7:$A$146,A27)=1,F27&gt;=0),"OK","VERIFICA"))</x:f>
      </x:c>
    </x:row>
    <x:row r="28" ht="23" customHeight="1">
      <x:c r="A28" s="10"/>
      <x:c r="B28" s="10"/>
      <x:c r="C28" s="13"/>
      <x:c r="D28" s="10"/>
      <x:c r="E28" s="10"/>
      <x:c r="F28" s="11"/>
      <x:c r="G28" s="10"/>
      <x:c r="H28" s="10"/>
      <x:c r="I28" s="2" t="str">
        <x:f>IF($A28="","",IF(AND(COUNTIFS(Corsi!$A$7:$A$46,B28)=1,COUNTIFS($A$7:$A$146,A28)=1,F28&gt;=0),"OK","VERIFICA"))</x:f>
      </x:c>
    </x:row>
    <x:row r="29" ht="23" customHeight="1">
      <x:c r="A29" s="10"/>
      <x:c r="B29" s="10"/>
      <x:c r="C29" s="13"/>
      <x:c r="D29" s="10"/>
      <x:c r="E29" s="10"/>
      <x:c r="F29" s="11"/>
      <x:c r="G29" s="10"/>
      <x:c r="H29" s="10"/>
      <x:c r="I29" s="2" t="str">
        <x:f>IF($A29="","",IF(AND(COUNTIFS(Corsi!$A$7:$A$46,B29)=1,COUNTIFS($A$7:$A$146,A29)=1,F29&gt;=0),"OK","VERIFICA"))</x:f>
      </x:c>
    </x:row>
    <x:row r="30" ht="23" customHeight="1">
      <x:c r="A30" s="10"/>
      <x:c r="B30" s="10"/>
      <x:c r="C30" s="13"/>
      <x:c r="D30" s="10"/>
      <x:c r="E30" s="10"/>
      <x:c r="F30" s="11"/>
      <x:c r="G30" s="10"/>
      <x:c r="H30" s="10"/>
      <x:c r="I30" s="2" t="str">
        <x:f>IF($A30="","",IF(AND(COUNTIFS(Corsi!$A$7:$A$46,B30)=1,COUNTIFS($A$7:$A$146,A30)=1,F30&gt;=0),"OK","VERIFICA"))</x:f>
      </x:c>
    </x:row>
    <x:row r="31" ht="23" customHeight="1">
      <x:c r="A31" s="10"/>
      <x:c r="B31" s="10"/>
      <x:c r="C31" s="13"/>
      <x:c r="D31" s="10"/>
      <x:c r="E31" s="10"/>
      <x:c r="F31" s="11"/>
      <x:c r="G31" s="10"/>
      <x:c r="H31" s="10"/>
      <x:c r="I31" s="2" t="str">
        <x:f>IF($A31="","",IF(AND(COUNTIFS(Corsi!$A$7:$A$46,B31)=1,COUNTIFS($A$7:$A$146,A31)=1,F31&gt;=0),"OK","VERIFICA"))</x:f>
      </x:c>
    </x:row>
    <x:row r="32" ht="23" customHeight="1">
      <x:c r="A32" s="10"/>
      <x:c r="B32" s="10"/>
      <x:c r="C32" s="13"/>
      <x:c r="D32" s="10"/>
      <x:c r="E32" s="10"/>
      <x:c r="F32" s="11"/>
      <x:c r="G32" s="10"/>
      <x:c r="H32" s="10"/>
      <x:c r="I32" s="2" t="str">
        <x:f>IF($A32="","",IF(AND(COUNTIFS(Corsi!$A$7:$A$46,B32)=1,COUNTIFS($A$7:$A$146,A32)=1,F32&gt;=0),"OK","VERIFICA"))</x:f>
      </x:c>
    </x:row>
    <x:row r="33" ht="23" customHeight="1">
      <x:c r="A33" s="10"/>
      <x:c r="B33" s="10"/>
      <x:c r="C33" s="13"/>
      <x:c r="D33" s="10"/>
      <x:c r="E33" s="10"/>
      <x:c r="F33" s="11"/>
      <x:c r="G33" s="10"/>
      <x:c r="H33" s="10"/>
      <x:c r="I33" s="2" t="str">
        <x:f>IF($A33="","",IF(AND(COUNTIFS(Corsi!$A$7:$A$46,B33)=1,COUNTIFS($A$7:$A$146,A33)=1,F33&gt;=0),"OK","VERIFICA"))</x:f>
      </x:c>
    </x:row>
    <x:row r="34" ht="23" customHeight="1">
      <x:c r="A34" s="10"/>
      <x:c r="B34" s="10"/>
      <x:c r="C34" s="13"/>
      <x:c r="D34" s="10"/>
      <x:c r="E34" s="10"/>
      <x:c r="F34" s="11"/>
      <x:c r="G34" s="10"/>
      <x:c r="H34" s="10"/>
      <x:c r="I34" s="2" t="str">
        <x:f>IF($A34="","",IF(AND(COUNTIFS(Corsi!$A$7:$A$46,B34)=1,COUNTIFS($A$7:$A$146,A34)=1,F34&gt;=0),"OK","VERIFICA"))</x:f>
      </x:c>
    </x:row>
    <x:row r="35" ht="23" customHeight="1">
      <x:c r="A35" s="10"/>
      <x:c r="B35" s="10"/>
      <x:c r="C35" s="13"/>
      <x:c r="D35" s="10"/>
      <x:c r="E35" s="10"/>
      <x:c r="F35" s="11"/>
      <x:c r="G35" s="10"/>
      <x:c r="H35" s="10"/>
      <x:c r="I35" s="2" t="str">
        <x:f>IF($A35="","",IF(AND(COUNTIFS(Corsi!$A$7:$A$46,B35)=1,COUNTIFS($A$7:$A$146,A35)=1,F35&gt;=0),"OK","VERIFICA"))</x:f>
      </x:c>
    </x:row>
    <x:row r="36" ht="23" customHeight="1">
      <x:c r="A36" s="10"/>
      <x:c r="B36" s="10"/>
      <x:c r="C36" s="13"/>
      <x:c r="D36" s="10"/>
      <x:c r="E36" s="10"/>
      <x:c r="F36" s="11"/>
      <x:c r="G36" s="10"/>
      <x:c r="H36" s="10"/>
      <x:c r="I36" s="2" t="str">
        <x:f>IF($A36="","",IF(AND(COUNTIFS(Corsi!$A$7:$A$46,B36)=1,COUNTIFS($A$7:$A$146,A36)=1,F36&gt;=0),"OK","VERIFICA"))</x:f>
      </x:c>
    </x:row>
    <x:row r="37" ht="23" customHeight="1">
      <x:c r="A37" s="10"/>
      <x:c r="B37" s="10"/>
      <x:c r="C37" s="13"/>
      <x:c r="D37" s="10"/>
      <x:c r="E37" s="10"/>
      <x:c r="F37" s="11"/>
      <x:c r="G37" s="10"/>
      <x:c r="H37" s="10"/>
      <x:c r="I37" s="2" t="str">
        <x:f>IF($A37="","",IF(AND(COUNTIFS(Corsi!$A$7:$A$46,B37)=1,COUNTIFS($A$7:$A$146,A37)=1,F37&gt;=0),"OK","VERIFICA"))</x:f>
      </x:c>
    </x:row>
    <x:row r="38" ht="23" customHeight="1">
      <x:c r="A38" s="10"/>
      <x:c r="B38" s="10"/>
      <x:c r="C38" s="13"/>
      <x:c r="D38" s="10"/>
      <x:c r="E38" s="10"/>
      <x:c r="F38" s="11"/>
      <x:c r="G38" s="10"/>
      <x:c r="H38" s="10"/>
      <x:c r="I38" s="2" t="str">
        <x:f>IF($A38="","",IF(AND(COUNTIFS(Corsi!$A$7:$A$46,B38)=1,COUNTIFS($A$7:$A$146,A38)=1,F38&gt;=0),"OK","VERIFICA"))</x:f>
      </x:c>
    </x:row>
    <x:row r="39" ht="23" customHeight="1">
      <x:c r="A39" s="10"/>
      <x:c r="B39" s="10"/>
      <x:c r="C39" s="13"/>
      <x:c r="D39" s="10"/>
      <x:c r="E39" s="10"/>
      <x:c r="F39" s="11"/>
      <x:c r="G39" s="10"/>
      <x:c r="H39" s="10"/>
      <x:c r="I39" s="2" t="str">
        <x:f>IF($A39="","",IF(AND(COUNTIFS(Corsi!$A$7:$A$46,B39)=1,COUNTIFS($A$7:$A$146,A39)=1,F39&gt;=0),"OK","VERIFICA"))</x:f>
      </x:c>
    </x:row>
    <x:row r="40" ht="23" customHeight="1">
      <x:c r="A40" s="10"/>
      <x:c r="B40" s="10"/>
      <x:c r="C40" s="13"/>
      <x:c r="D40" s="10"/>
      <x:c r="E40" s="10"/>
      <x:c r="F40" s="11"/>
      <x:c r="G40" s="10"/>
      <x:c r="H40" s="10"/>
      <x:c r="I40" s="2" t="str">
        <x:f>IF($A40="","",IF(AND(COUNTIFS(Corsi!$A$7:$A$46,B40)=1,COUNTIFS($A$7:$A$146,A40)=1,F40&gt;=0),"OK","VERIFICA"))</x:f>
      </x:c>
    </x:row>
    <x:row r="41" ht="23" customHeight="1">
      <x:c r="A41" s="10"/>
      <x:c r="B41" s="10"/>
      <x:c r="C41" s="13"/>
      <x:c r="D41" s="10"/>
      <x:c r="E41" s="10"/>
      <x:c r="F41" s="11"/>
      <x:c r="G41" s="10"/>
      <x:c r="H41" s="10"/>
      <x:c r="I41" s="2" t="str">
        <x:f>IF($A41="","",IF(AND(COUNTIFS(Corsi!$A$7:$A$46,B41)=1,COUNTIFS($A$7:$A$146,A41)=1,F41&gt;=0),"OK","VERIFICA"))</x:f>
      </x:c>
    </x:row>
    <x:row r="42" ht="23" customHeight="1">
      <x:c r="A42" s="10"/>
      <x:c r="B42" s="10"/>
      <x:c r="C42" s="13"/>
      <x:c r="D42" s="10"/>
      <x:c r="E42" s="10"/>
      <x:c r="F42" s="11"/>
      <x:c r="G42" s="10"/>
      <x:c r="H42" s="10"/>
      <x:c r="I42" s="2" t="str">
        <x:f>IF($A42="","",IF(AND(COUNTIFS(Corsi!$A$7:$A$46,B42)=1,COUNTIFS($A$7:$A$146,A42)=1,F42&gt;=0),"OK","VERIFICA"))</x:f>
      </x:c>
    </x:row>
    <x:row r="43" ht="23" customHeight="1">
      <x:c r="A43" s="10"/>
      <x:c r="B43" s="10"/>
      <x:c r="C43" s="13"/>
      <x:c r="D43" s="10"/>
      <x:c r="E43" s="10"/>
      <x:c r="F43" s="11"/>
      <x:c r="G43" s="10"/>
      <x:c r="H43" s="10"/>
      <x:c r="I43" s="2" t="str">
        <x:f>IF($A43="","",IF(AND(COUNTIFS(Corsi!$A$7:$A$46,B43)=1,COUNTIFS($A$7:$A$146,A43)=1,F43&gt;=0),"OK","VERIFICA"))</x:f>
      </x:c>
    </x:row>
    <x:row r="44" ht="23" customHeight="1">
      <x:c r="A44" s="10"/>
      <x:c r="B44" s="10"/>
      <x:c r="C44" s="13"/>
      <x:c r="D44" s="10"/>
      <x:c r="E44" s="10"/>
      <x:c r="F44" s="11"/>
      <x:c r="G44" s="10"/>
      <x:c r="H44" s="10"/>
      <x:c r="I44" s="2" t="str">
        <x:f>IF($A44="","",IF(AND(COUNTIFS(Corsi!$A$7:$A$46,B44)=1,COUNTIFS($A$7:$A$146,A44)=1,F44&gt;=0),"OK","VERIFICA"))</x:f>
      </x:c>
    </x:row>
    <x:row r="45" ht="23" customHeight="1">
      <x:c r="A45" s="10"/>
      <x:c r="B45" s="10"/>
      <x:c r="C45" s="13"/>
      <x:c r="D45" s="10"/>
      <x:c r="E45" s="10"/>
      <x:c r="F45" s="11"/>
      <x:c r="G45" s="10"/>
      <x:c r="H45" s="10"/>
      <x:c r="I45" s="2" t="str">
        <x:f>IF($A45="","",IF(AND(COUNTIFS(Corsi!$A$7:$A$46,B45)=1,COUNTIFS($A$7:$A$146,A45)=1,F45&gt;=0),"OK","VERIFICA"))</x:f>
      </x:c>
    </x:row>
    <x:row r="46" ht="23" customHeight="1">
      <x:c r="A46" s="10"/>
      <x:c r="B46" s="10"/>
      <x:c r="C46" s="13"/>
      <x:c r="D46" s="10"/>
      <x:c r="E46" s="10"/>
      <x:c r="F46" s="11"/>
      <x:c r="G46" s="10"/>
      <x:c r="H46" s="10"/>
      <x:c r="I46" s="2" t="str">
        <x:f>IF($A46="","",IF(AND(COUNTIFS(Corsi!$A$7:$A$46,B46)=1,COUNTIFS($A$7:$A$146,A46)=1,F46&gt;=0),"OK","VERIFICA"))</x:f>
      </x:c>
    </x:row>
    <x:row r="47" ht="23" customHeight="1">
      <x:c r="A47" s="10"/>
      <x:c r="B47" s="10"/>
      <x:c r="C47" s="13"/>
      <x:c r="D47" s="10"/>
      <x:c r="E47" s="10"/>
      <x:c r="F47" s="11"/>
      <x:c r="G47" s="10"/>
      <x:c r="H47" s="10"/>
      <x:c r="I47" s="2" t="str">
        <x:f>IF($A47="","",IF(AND(COUNTIFS(Corsi!$A$7:$A$46,B47)=1,COUNTIFS($A$7:$A$146,A47)=1,F47&gt;=0),"OK","VERIFICA"))</x:f>
      </x:c>
    </x:row>
    <x:row r="48" ht="23" customHeight="1">
      <x:c r="A48" s="10"/>
      <x:c r="B48" s="10"/>
      <x:c r="C48" s="13"/>
      <x:c r="D48" s="10"/>
      <x:c r="E48" s="10"/>
      <x:c r="F48" s="11"/>
      <x:c r="G48" s="10"/>
      <x:c r="H48" s="10"/>
      <x:c r="I48" s="2" t="str">
        <x:f>IF($A48="","",IF(AND(COUNTIFS(Corsi!$A$7:$A$46,B48)=1,COUNTIFS($A$7:$A$146,A48)=1,F48&gt;=0),"OK","VERIFICA"))</x:f>
      </x:c>
    </x:row>
    <x:row r="49" ht="23" customHeight="1">
      <x:c r="A49" s="10"/>
      <x:c r="B49" s="10"/>
      <x:c r="C49" s="13"/>
      <x:c r="D49" s="10"/>
      <x:c r="E49" s="10"/>
      <x:c r="F49" s="11"/>
      <x:c r="G49" s="10"/>
      <x:c r="H49" s="10"/>
      <x:c r="I49" s="2" t="str">
        <x:f>IF($A49="","",IF(AND(COUNTIFS(Corsi!$A$7:$A$46,B49)=1,COUNTIFS($A$7:$A$146,A49)=1,F49&gt;=0),"OK","VERIFICA"))</x:f>
      </x:c>
    </x:row>
    <x:row r="50" ht="23" customHeight="1">
      <x:c r="A50" s="10"/>
      <x:c r="B50" s="10"/>
      <x:c r="C50" s="13"/>
      <x:c r="D50" s="10"/>
      <x:c r="E50" s="10"/>
      <x:c r="F50" s="11"/>
      <x:c r="G50" s="10"/>
      <x:c r="H50" s="10"/>
      <x:c r="I50" s="2" t="str">
        <x:f>IF($A50="","",IF(AND(COUNTIFS(Corsi!$A$7:$A$46,B50)=1,COUNTIFS($A$7:$A$146,A50)=1,F50&gt;=0),"OK","VERIFICA"))</x:f>
      </x:c>
    </x:row>
    <x:row r="51" ht="23" customHeight="1">
      <x:c r="A51" s="10"/>
      <x:c r="B51" s="10"/>
      <x:c r="C51" s="13"/>
      <x:c r="D51" s="10"/>
      <x:c r="E51" s="10"/>
      <x:c r="F51" s="11"/>
      <x:c r="G51" s="10"/>
      <x:c r="H51" s="10"/>
      <x:c r="I51" s="2" t="str">
        <x:f>IF($A51="","",IF(AND(COUNTIFS(Corsi!$A$7:$A$46,B51)=1,COUNTIFS($A$7:$A$146,A51)=1,F51&gt;=0),"OK","VERIFICA"))</x:f>
      </x:c>
    </x:row>
    <x:row r="52" ht="23" customHeight="1">
      <x:c r="A52" s="10"/>
      <x:c r="B52" s="10"/>
      <x:c r="C52" s="13"/>
      <x:c r="D52" s="10"/>
      <x:c r="E52" s="10"/>
      <x:c r="F52" s="11"/>
      <x:c r="G52" s="10"/>
      <x:c r="H52" s="10"/>
      <x:c r="I52" s="2" t="str">
        <x:f>IF($A52="","",IF(AND(COUNTIFS(Corsi!$A$7:$A$46,B52)=1,COUNTIFS($A$7:$A$146,A52)=1,F52&gt;=0),"OK","VERIFICA"))</x:f>
      </x:c>
    </x:row>
    <x:row r="53" ht="23" customHeight="1">
      <x:c r="A53" s="10"/>
      <x:c r="B53" s="10"/>
      <x:c r="C53" s="13"/>
      <x:c r="D53" s="10"/>
      <x:c r="E53" s="10"/>
      <x:c r="F53" s="11"/>
      <x:c r="G53" s="10"/>
      <x:c r="H53" s="10"/>
      <x:c r="I53" s="2" t="str">
        <x:f>IF($A53="","",IF(AND(COUNTIFS(Corsi!$A$7:$A$46,B53)=1,COUNTIFS($A$7:$A$146,A53)=1,F53&gt;=0),"OK","VERIFICA"))</x:f>
      </x:c>
    </x:row>
    <x:row r="54" ht="23" customHeight="1">
      <x:c r="A54" s="10"/>
      <x:c r="B54" s="10"/>
      <x:c r="C54" s="13"/>
      <x:c r="D54" s="10"/>
      <x:c r="E54" s="10"/>
      <x:c r="F54" s="11"/>
      <x:c r="G54" s="10"/>
      <x:c r="H54" s="10"/>
      <x:c r="I54" s="2" t="str">
        <x:f>IF($A54="","",IF(AND(COUNTIFS(Corsi!$A$7:$A$46,B54)=1,COUNTIFS($A$7:$A$146,A54)=1,F54&gt;=0),"OK","VERIFICA"))</x:f>
      </x:c>
    </x:row>
    <x:row r="55" ht="23" customHeight="1">
      <x:c r="A55" s="10"/>
      <x:c r="B55" s="10"/>
      <x:c r="C55" s="13"/>
      <x:c r="D55" s="10"/>
      <x:c r="E55" s="10"/>
      <x:c r="F55" s="11"/>
      <x:c r="G55" s="10"/>
      <x:c r="H55" s="10"/>
      <x:c r="I55" s="2" t="str">
        <x:f>IF($A55="","",IF(AND(COUNTIFS(Corsi!$A$7:$A$46,B55)=1,COUNTIFS($A$7:$A$146,A55)=1,F55&gt;=0),"OK","VERIFICA"))</x:f>
      </x:c>
    </x:row>
    <x:row r="56" ht="23" customHeight="1">
      <x:c r="A56" s="10"/>
      <x:c r="B56" s="10"/>
      <x:c r="C56" s="13"/>
      <x:c r="D56" s="10"/>
      <x:c r="E56" s="10"/>
      <x:c r="F56" s="11"/>
      <x:c r="G56" s="10"/>
      <x:c r="H56" s="10"/>
      <x:c r="I56" s="2" t="str">
        <x:f>IF($A56="","",IF(AND(COUNTIFS(Corsi!$A$7:$A$46,B56)=1,COUNTIFS($A$7:$A$146,A56)=1,F56&gt;=0),"OK","VERIFICA"))</x:f>
      </x:c>
    </x:row>
    <x:row r="57" ht="23" customHeight="1">
      <x:c r="A57" s="10"/>
      <x:c r="B57" s="10"/>
      <x:c r="C57" s="13"/>
      <x:c r="D57" s="10"/>
      <x:c r="E57" s="10"/>
      <x:c r="F57" s="11"/>
      <x:c r="G57" s="10"/>
      <x:c r="H57" s="10"/>
      <x:c r="I57" s="2" t="str">
        <x:f>IF($A57="","",IF(AND(COUNTIFS(Corsi!$A$7:$A$46,B57)=1,COUNTIFS($A$7:$A$146,A57)=1,F57&gt;=0),"OK","VERIFICA"))</x:f>
      </x:c>
    </x:row>
    <x:row r="58" ht="23" customHeight="1">
      <x:c r="A58" s="10"/>
      <x:c r="B58" s="10"/>
      <x:c r="C58" s="13"/>
      <x:c r="D58" s="10"/>
      <x:c r="E58" s="10"/>
      <x:c r="F58" s="11"/>
      <x:c r="G58" s="10"/>
      <x:c r="H58" s="10"/>
      <x:c r="I58" s="2" t="str">
        <x:f>IF($A58="","",IF(AND(COUNTIFS(Corsi!$A$7:$A$46,B58)=1,COUNTIFS($A$7:$A$146,A58)=1,F58&gt;=0),"OK","VERIFICA"))</x:f>
      </x:c>
    </x:row>
    <x:row r="59" ht="23" customHeight="1">
      <x:c r="A59" s="10"/>
      <x:c r="B59" s="10"/>
      <x:c r="C59" s="13"/>
      <x:c r="D59" s="10"/>
      <x:c r="E59" s="10"/>
      <x:c r="F59" s="11"/>
      <x:c r="G59" s="10"/>
      <x:c r="H59" s="10"/>
      <x:c r="I59" s="2" t="str">
        <x:f>IF($A59="","",IF(AND(COUNTIFS(Corsi!$A$7:$A$46,B59)=1,COUNTIFS($A$7:$A$146,A59)=1,F59&gt;=0),"OK","VERIFICA"))</x:f>
      </x:c>
    </x:row>
    <x:row r="60" ht="23" customHeight="1">
      <x:c r="A60" s="10"/>
      <x:c r="B60" s="10"/>
      <x:c r="C60" s="13"/>
      <x:c r="D60" s="10"/>
      <x:c r="E60" s="10"/>
      <x:c r="F60" s="11"/>
      <x:c r="G60" s="10"/>
      <x:c r="H60" s="10"/>
      <x:c r="I60" s="2" t="str">
        <x:f>IF($A60="","",IF(AND(COUNTIFS(Corsi!$A$7:$A$46,B60)=1,COUNTIFS($A$7:$A$146,A60)=1,F60&gt;=0),"OK","VERIFICA"))</x:f>
      </x:c>
    </x:row>
    <x:row r="61" ht="23" customHeight="1">
      <x:c r="A61" s="10"/>
      <x:c r="B61" s="10"/>
      <x:c r="C61" s="13"/>
      <x:c r="D61" s="10"/>
      <x:c r="E61" s="10"/>
      <x:c r="F61" s="11"/>
      <x:c r="G61" s="10"/>
      <x:c r="H61" s="10"/>
      <x:c r="I61" s="2" t="str">
        <x:f>IF($A61="","",IF(AND(COUNTIFS(Corsi!$A$7:$A$46,B61)=1,COUNTIFS($A$7:$A$146,A61)=1,F61&gt;=0),"OK","VERIFICA"))</x:f>
      </x:c>
    </x:row>
    <x:row r="62" ht="23" customHeight="1">
      <x:c r="A62" s="10"/>
      <x:c r="B62" s="10"/>
      <x:c r="C62" s="13"/>
      <x:c r="D62" s="10"/>
      <x:c r="E62" s="10"/>
      <x:c r="F62" s="11"/>
      <x:c r="G62" s="10"/>
      <x:c r="H62" s="10"/>
      <x:c r="I62" s="2" t="str">
        <x:f>IF($A62="","",IF(AND(COUNTIFS(Corsi!$A$7:$A$46,B62)=1,COUNTIFS($A$7:$A$146,A62)=1,F62&gt;=0),"OK","VERIFICA"))</x:f>
      </x:c>
    </x:row>
    <x:row r="63" ht="23" customHeight="1">
      <x:c r="A63" s="10"/>
      <x:c r="B63" s="10"/>
      <x:c r="C63" s="13"/>
      <x:c r="D63" s="10"/>
      <x:c r="E63" s="10"/>
      <x:c r="F63" s="11"/>
      <x:c r="G63" s="10"/>
      <x:c r="H63" s="10"/>
      <x:c r="I63" s="2" t="str">
        <x:f>IF($A63="","",IF(AND(COUNTIFS(Corsi!$A$7:$A$46,B63)=1,COUNTIFS($A$7:$A$146,A63)=1,F63&gt;=0),"OK","VERIFICA"))</x:f>
      </x:c>
    </x:row>
    <x:row r="64" ht="23" customHeight="1">
      <x:c r="A64" s="10"/>
      <x:c r="B64" s="10"/>
      <x:c r="C64" s="13"/>
      <x:c r="D64" s="10"/>
      <x:c r="E64" s="10"/>
      <x:c r="F64" s="11"/>
      <x:c r="G64" s="10"/>
      <x:c r="H64" s="10"/>
      <x:c r="I64" s="2" t="str">
        <x:f>IF($A64="","",IF(AND(COUNTIFS(Corsi!$A$7:$A$46,B64)=1,COUNTIFS($A$7:$A$146,A64)=1,F64&gt;=0),"OK","VERIFICA"))</x:f>
      </x:c>
    </x:row>
    <x:row r="65" ht="23" customHeight="1">
      <x:c r="A65" s="10"/>
      <x:c r="B65" s="10"/>
      <x:c r="C65" s="13"/>
      <x:c r="D65" s="10"/>
      <x:c r="E65" s="10"/>
      <x:c r="F65" s="11"/>
      <x:c r="G65" s="10"/>
      <x:c r="H65" s="10"/>
      <x:c r="I65" s="2" t="str">
        <x:f>IF($A65="","",IF(AND(COUNTIFS(Corsi!$A$7:$A$46,B65)=1,COUNTIFS($A$7:$A$146,A65)=1,F65&gt;=0),"OK","VERIFICA"))</x:f>
      </x:c>
    </x:row>
    <x:row r="66" ht="23" customHeight="1">
      <x:c r="A66" s="10"/>
      <x:c r="B66" s="10"/>
      <x:c r="C66" s="13"/>
      <x:c r="D66" s="10"/>
      <x:c r="E66" s="10"/>
      <x:c r="F66" s="11"/>
      <x:c r="G66" s="10"/>
      <x:c r="H66" s="10"/>
      <x:c r="I66" s="2" t="str">
        <x:f>IF($A66="","",IF(AND(COUNTIFS(Corsi!$A$7:$A$46,B66)=1,COUNTIFS($A$7:$A$146,A66)=1,F66&gt;=0),"OK","VERIFICA"))</x:f>
      </x:c>
    </x:row>
    <x:row r="67" ht="23" customHeight="1">
      <x:c r="A67" s="10"/>
      <x:c r="B67" s="10"/>
      <x:c r="C67" s="13"/>
      <x:c r="D67" s="10"/>
      <x:c r="E67" s="10"/>
      <x:c r="F67" s="11"/>
      <x:c r="G67" s="10"/>
      <x:c r="H67" s="10"/>
      <x:c r="I67" s="2" t="str">
        <x:f>IF($A67="","",IF(AND(COUNTIFS(Corsi!$A$7:$A$46,B67)=1,COUNTIFS($A$7:$A$146,A67)=1,F67&gt;=0),"OK","VERIFICA"))</x:f>
      </x:c>
    </x:row>
    <x:row r="68" ht="23" customHeight="1">
      <x:c r="A68" s="10"/>
      <x:c r="B68" s="10"/>
      <x:c r="C68" s="13"/>
      <x:c r="D68" s="10"/>
      <x:c r="E68" s="10"/>
      <x:c r="F68" s="11"/>
      <x:c r="G68" s="10"/>
      <x:c r="H68" s="10"/>
      <x:c r="I68" s="2" t="str">
        <x:f>IF($A68="","",IF(AND(COUNTIFS(Corsi!$A$7:$A$46,B68)=1,COUNTIFS($A$7:$A$146,A68)=1,F68&gt;=0),"OK","VERIFICA"))</x:f>
      </x:c>
    </x:row>
    <x:row r="69" ht="23" customHeight="1">
      <x:c r="A69" s="10"/>
      <x:c r="B69" s="10"/>
      <x:c r="C69" s="13"/>
      <x:c r="D69" s="10"/>
      <x:c r="E69" s="10"/>
      <x:c r="F69" s="11"/>
      <x:c r="G69" s="10"/>
      <x:c r="H69" s="10"/>
      <x:c r="I69" s="2" t="str">
        <x:f>IF($A69="","",IF(AND(COUNTIFS(Corsi!$A$7:$A$46,B69)=1,COUNTIFS($A$7:$A$146,A69)=1,F69&gt;=0),"OK","VERIFICA"))</x:f>
      </x:c>
    </x:row>
    <x:row r="70" ht="23" customHeight="1">
      <x:c r="A70" s="10"/>
      <x:c r="B70" s="10"/>
      <x:c r="C70" s="13"/>
      <x:c r="D70" s="10"/>
      <x:c r="E70" s="10"/>
      <x:c r="F70" s="11"/>
      <x:c r="G70" s="10"/>
      <x:c r="H70" s="10"/>
      <x:c r="I70" s="2" t="str">
        <x:f>IF($A70="","",IF(AND(COUNTIFS(Corsi!$A$7:$A$46,B70)=1,COUNTIFS($A$7:$A$146,A70)=1,F70&gt;=0),"OK","VERIFICA"))</x:f>
      </x:c>
    </x:row>
    <x:row r="71" ht="23" customHeight="1">
      <x:c r="A71" s="10"/>
      <x:c r="B71" s="10"/>
      <x:c r="C71" s="13"/>
      <x:c r="D71" s="10"/>
      <x:c r="E71" s="10"/>
      <x:c r="F71" s="11"/>
      <x:c r="G71" s="10"/>
      <x:c r="H71" s="10"/>
      <x:c r="I71" s="2" t="str">
        <x:f>IF($A71="","",IF(AND(COUNTIFS(Corsi!$A$7:$A$46,B71)=1,COUNTIFS($A$7:$A$146,A71)=1,F71&gt;=0),"OK","VERIFICA"))</x:f>
      </x:c>
    </x:row>
    <x:row r="72" ht="23" customHeight="1">
      <x:c r="A72" s="10"/>
      <x:c r="B72" s="10"/>
      <x:c r="C72" s="13"/>
      <x:c r="D72" s="10"/>
      <x:c r="E72" s="10"/>
      <x:c r="F72" s="11"/>
      <x:c r="G72" s="10"/>
      <x:c r="H72" s="10"/>
      <x:c r="I72" s="2" t="str">
        <x:f>IF($A72="","",IF(AND(COUNTIFS(Corsi!$A$7:$A$46,B72)=1,COUNTIFS($A$7:$A$146,A72)=1,F72&gt;=0),"OK","VERIFICA"))</x:f>
      </x:c>
    </x:row>
    <x:row r="73" ht="23" customHeight="1">
      <x:c r="A73" s="10"/>
      <x:c r="B73" s="10"/>
      <x:c r="C73" s="13"/>
      <x:c r="D73" s="10"/>
      <x:c r="E73" s="10"/>
      <x:c r="F73" s="11"/>
      <x:c r="G73" s="10"/>
      <x:c r="H73" s="10"/>
      <x:c r="I73" s="2" t="str">
        <x:f>IF($A73="","",IF(AND(COUNTIFS(Corsi!$A$7:$A$46,B73)=1,COUNTIFS($A$7:$A$146,A73)=1,F73&gt;=0),"OK","VERIFICA"))</x:f>
      </x:c>
    </x:row>
    <x:row r="74" ht="23" customHeight="1">
      <x:c r="A74" s="10"/>
      <x:c r="B74" s="10"/>
      <x:c r="C74" s="13"/>
      <x:c r="D74" s="10"/>
      <x:c r="E74" s="10"/>
      <x:c r="F74" s="11"/>
      <x:c r="G74" s="10"/>
      <x:c r="H74" s="10"/>
      <x:c r="I74" s="2" t="str">
        <x:f>IF($A74="","",IF(AND(COUNTIFS(Corsi!$A$7:$A$46,B74)=1,COUNTIFS($A$7:$A$146,A74)=1,F74&gt;=0),"OK","VERIFICA"))</x:f>
      </x:c>
    </x:row>
    <x:row r="75" ht="23" customHeight="1">
      <x:c r="A75" s="10"/>
      <x:c r="B75" s="10"/>
      <x:c r="C75" s="13"/>
      <x:c r="D75" s="10"/>
      <x:c r="E75" s="10"/>
      <x:c r="F75" s="11"/>
      <x:c r="G75" s="10"/>
      <x:c r="H75" s="10"/>
      <x:c r="I75" s="2" t="str">
        <x:f>IF($A75="","",IF(AND(COUNTIFS(Corsi!$A$7:$A$46,B75)=1,COUNTIFS($A$7:$A$146,A75)=1,F75&gt;=0),"OK","VERIFICA"))</x:f>
      </x:c>
    </x:row>
    <x:row r="76" ht="23" customHeight="1">
      <x:c r="A76" s="10"/>
      <x:c r="B76" s="10"/>
      <x:c r="C76" s="13"/>
      <x:c r="D76" s="10"/>
      <x:c r="E76" s="10"/>
      <x:c r="F76" s="11"/>
      <x:c r="G76" s="10"/>
      <x:c r="H76" s="10"/>
      <x:c r="I76" s="2" t="str">
        <x:f>IF($A76="","",IF(AND(COUNTIFS(Corsi!$A$7:$A$46,B76)=1,COUNTIFS($A$7:$A$146,A76)=1,F76&gt;=0),"OK","VERIFICA"))</x:f>
      </x:c>
    </x:row>
    <x:row r="77" ht="23" customHeight="1">
      <x:c r="A77" s="10"/>
      <x:c r="B77" s="10"/>
      <x:c r="C77" s="13"/>
      <x:c r="D77" s="10"/>
      <x:c r="E77" s="10"/>
      <x:c r="F77" s="11"/>
      <x:c r="G77" s="10"/>
      <x:c r="H77" s="10"/>
      <x:c r="I77" s="2" t="str">
        <x:f>IF($A77="","",IF(AND(COUNTIFS(Corsi!$A$7:$A$46,B77)=1,COUNTIFS($A$7:$A$146,A77)=1,F77&gt;=0),"OK","VERIFICA"))</x:f>
      </x:c>
    </x:row>
    <x:row r="78" ht="23" customHeight="1">
      <x:c r="A78" s="10"/>
      <x:c r="B78" s="10"/>
      <x:c r="C78" s="13"/>
      <x:c r="D78" s="10"/>
      <x:c r="E78" s="10"/>
      <x:c r="F78" s="11"/>
      <x:c r="G78" s="10"/>
      <x:c r="H78" s="10"/>
      <x:c r="I78" s="2" t="str">
        <x:f>IF($A78="","",IF(AND(COUNTIFS(Corsi!$A$7:$A$46,B78)=1,COUNTIFS($A$7:$A$146,A78)=1,F78&gt;=0),"OK","VERIFICA"))</x:f>
      </x:c>
    </x:row>
    <x:row r="79" ht="23" customHeight="1">
      <x:c r="A79" s="10"/>
      <x:c r="B79" s="10"/>
      <x:c r="C79" s="13"/>
      <x:c r="D79" s="10"/>
      <x:c r="E79" s="10"/>
      <x:c r="F79" s="11"/>
      <x:c r="G79" s="10"/>
      <x:c r="H79" s="10"/>
      <x:c r="I79" s="2" t="str">
        <x:f>IF($A79="","",IF(AND(COUNTIFS(Corsi!$A$7:$A$46,B79)=1,COUNTIFS($A$7:$A$146,A79)=1,F79&gt;=0),"OK","VERIFICA"))</x:f>
      </x:c>
    </x:row>
    <x:row r="80" ht="23" customHeight="1">
      <x:c r="A80" s="10"/>
      <x:c r="B80" s="10"/>
      <x:c r="C80" s="13"/>
      <x:c r="D80" s="10"/>
      <x:c r="E80" s="10"/>
      <x:c r="F80" s="11"/>
      <x:c r="G80" s="10"/>
      <x:c r="H80" s="10"/>
      <x:c r="I80" s="2" t="str">
        <x:f>IF($A80="","",IF(AND(COUNTIFS(Corsi!$A$7:$A$46,B80)=1,COUNTIFS($A$7:$A$146,A80)=1,F80&gt;=0),"OK","VERIFICA"))</x:f>
      </x:c>
    </x:row>
    <x:row r="81" ht="23" customHeight="1">
      <x:c r="A81" s="10"/>
      <x:c r="B81" s="10"/>
      <x:c r="C81" s="13"/>
      <x:c r="D81" s="10"/>
      <x:c r="E81" s="10"/>
      <x:c r="F81" s="11"/>
      <x:c r="G81" s="10"/>
      <x:c r="H81" s="10"/>
      <x:c r="I81" s="2" t="str">
        <x:f>IF($A81="","",IF(AND(COUNTIFS(Corsi!$A$7:$A$46,B81)=1,COUNTIFS($A$7:$A$146,A81)=1,F81&gt;=0),"OK","VERIFICA"))</x:f>
      </x:c>
    </x:row>
    <x:row r="82" ht="23" customHeight="1">
      <x:c r="A82" s="10"/>
      <x:c r="B82" s="10"/>
      <x:c r="C82" s="13"/>
      <x:c r="D82" s="10"/>
      <x:c r="E82" s="10"/>
      <x:c r="F82" s="11"/>
      <x:c r="G82" s="10"/>
      <x:c r="H82" s="10"/>
      <x:c r="I82" s="2" t="str">
        <x:f>IF($A82="","",IF(AND(COUNTIFS(Corsi!$A$7:$A$46,B82)=1,COUNTIFS($A$7:$A$146,A82)=1,F82&gt;=0),"OK","VERIFICA"))</x:f>
      </x:c>
    </x:row>
    <x:row r="83" ht="23" customHeight="1">
      <x:c r="A83" s="10"/>
      <x:c r="B83" s="10"/>
      <x:c r="C83" s="13"/>
      <x:c r="D83" s="10"/>
      <x:c r="E83" s="10"/>
      <x:c r="F83" s="11"/>
      <x:c r="G83" s="10"/>
      <x:c r="H83" s="10"/>
      <x:c r="I83" s="2" t="str">
        <x:f>IF($A83="","",IF(AND(COUNTIFS(Corsi!$A$7:$A$46,B83)=1,COUNTIFS($A$7:$A$146,A83)=1,F83&gt;=0),"OK","VERIFICA"))</x:f>
      </x:c>
    </x:row>
    <x:row r="84" ht="23" customHeight="1">
      <x:c r="A84" s="10"/>
      <x:c r="B84" s="10"/>
      <x:c r="C84" s="13"/>
      <x:c r="D84" s="10"/>
      <x:c r="E84" s="10"/>
      <x:c r="F84" s="11"/>
      <x:c r="G84" s="10"/>
      <x:c r="H84" s="10"/>
      <x:c r="I84" s="2" t="str">
        <x:f>IF($A84="","",IF(AND(COUNTIFS(Corsi!$A$7:$A$46,B84)=1,COUNTIFS($A$7:$A$146,A84)=1,F84&gt;=0),"OK","VERIFICA"))</x:f>
      </x:c>
    </x:row>
    <x:row r="85" ht="23" customHeight="1">
      <x:c r="A85" s="10"/>
      <x:c r="B85" s="10"/>
      <x:c r="C85" s="13"/>
      <x:c r="D85" s="10"/>
      <x:c r="E85" s="10"/>
      <x:c r="F85" s="11"/>
      <x:c r="G85" s="10"/>
      <x:c r="H85" s="10"/>
      <x:c r="I85" s="2" t="str">
        <x:f>IF($A85="","",IF(AND(COUNTIFS(Corsi!$A$7:$A$46,B85)=1,COUNTIFS($A$7:$A$146,A85)=1,F85&gt;=0),"OK","VERIFICA"))</x:f>
      </x:c>
    </x:row>
    <x:row r="86" ht="23" customHeight="1">
      <x:c r="A86" s="10"/>
      <x:c r="B86" s="10"/>
      <x:c r="C86" s="13"/>
      <x:c r="D86" s="10"/>
      <x:c r="E86" s="10"/>
      <x:c r="F86" s="11"/>
      <x:c r="G86" s="10"/>
      <x:c r="H86" s="10"/>
      <x:c r="I86" s="2" t="str">
        <x:f>IF($A86="","",IF(AND(COUNTIFS(Corsi!$A$7:$A$46,B86)=1,COUNTIFS($A$7:$A$146,A86)=1,F86&gt;=0),"OK","VERIFICA"))</x:f>
      </x:c>
    </x:row>
    <x:row r="87" ht="23" customHeight="1">
      <x:c r="A87" s="10"/>
      <x:c r="B87" s="10"/>
      <x:c r="C87" s="13"/>
      <x:c r="D87" s="10"/>
      <x:c r="E87" s="10"/>
      <x:c r="F87" s="11"/>
      <x:c r="G87" s="10"/>
      <x:c r="H87" s="10"/>
      <x:c r="I87" s="2" t="str">
        <x:f>IF($A87="","",IF(AND(COUNTIFS(Corsi!$A$7:$A$46,B87)=1,COUNTIFS($A$7:$A$146,A87)=1,F87&gt;=0),"OK","VERIFICA"))</x:f>
      </x:c>
    </x:row>
    <x:row r="88" ht="23" customHeight="1">
      <x:c r="A88" s="10"/>
      <x:c r="B88" s="10"/>
      <x:c r="C88" s="13"/>
      <x:c r="D88" s="10"/>
      <x:c r="E88" s="10"/>
      <x:c r="F88" s="11"/>
      <x:c r="G88" s="10"/>
      <x:c r="H88" s="10"/>
      <x:c r="I88" s="2" t="str">
        <x:f>IF($A88="","",IF(AND(COUNTIFS(Corsi!$A$7:$A$46,B88)=1,COUNTIFS($A$7:$A$146,A88)=1,F88&gt;=0),"OK","VERIFICA"))</x:f>
      </x:c>
    </x:row>
    <x:row r="89" ht="23" customHeight="1">
      <x:c r="A89" s="10"/>
      <x:c r="B89" s="10"/>
      <x:c r="C89" s="13"/>
      <x:c r="D89" s="10"/>
      <x:c r="E89" s="10"/>
      <x:c r="F89" s="11"/>
      <x:c r="G89" s="10"/>
      <x:c r="H89" s="10"/>
      <x:c r="I89" s="2" t="str">
        <x:f>IF($A89="","",IF(AND(COUNTIFS(Corsi!$A$7:$A$46,B89)=1,COUNTIFS($A$7:$A$146,A89)=1,F89&gt;=0),"OK","VERIFICA"))</x:f>
      </x:c>
    </x:row>
    <x:row r="90" ht="23" customHeight="1">
      <x:c r="A90" s="10"/>
      <x:c r="B90" s="10"/>
      <x:c r="C90" s="13"/>
      <x:c r="D90" s="10"/>
      <x:c r="E90" s="10"/>
      <x:c r="F90" s="11"/>
      <x:c r="G90" s="10"/>
      <x:c r="H90" s="10"/>
      <x:c r="I90" s="2" t="str">
        <x:f>IF($A90="","",IF(AND(COUNTIFS(Corsi!$A$7:$A$46,B90)=1,COUNTIFS($A$7:$A$146,A90)=1,F90&gt;=0),"OK","VERIFICA"))</x:f>
      </x:c>
    </x:row>
    <x:row r="91" ht="23" customHeight="1">
      <x:c r="A91" s="10"/>
      <x:c r="B91" s="10"/>
      <x:c r="C91" s="13"/>
      <x:c r="D91" s="10"/>
      <x:c r="E91" s="10"/>
      <x:c r="F91" s="11"/>
      <x:c r="G91" s="10"/>
      <x:c r="H91" s="10"/>
      <x:c r="I91" s="2" t="str">
        <x:f>IF($A91="","",IF(AND(COUNTIFS(Corsi!$A$7:$A$46,B91)=1,COUNTIFS($A$7:$A$146,A91)=1,F91&gt;=0),"OK","VERIFICA"))</x:f>
      </x:c>
    </x:row>
    <x:row r="92" ht="23" customHeight="1">
      <x:c r="A92" s="10"/>
      <x:c r="B92" s="10"/>
      <x:c r="C92" s="13"/>
      <x:c r="D92" s="10"/>
      <x:c r="E92" s="10"/>
      <x:c r="F92" s="11"/>
      <x:c r="G92" s="10"/>
      <x:c r="H92" s="10"/>
      <x:c r="I92" s="2" t="str">
        <x:f>IF($A92="","",IF(AND(COUNTIFS(Corsi!$A$7:$A$46,B92)=1,COUNTIFS($A$7:$A$146,A92)=1,F92&gt;=0),"OK","VERIFICA"))</x:f>
      </x:c>
    </x:row>
    <x:row r="93" ht="23" customHeight="1">
      <x:c r="A93" s="10"/>
      <x:c r="B93" s="10"/>
      <x:c r="C93" s="13"/>
      <x:c r="D93" s="10"/>
      <x:c r="E93" s="10"/>
      <x:c r="F93" s="11"/>
      <x:c r="G93" s="10"/>
      <x:c r="H93" s="10"/>
      <x:c r="I93" s="2" t="str">
        <x:f>IF($A93="","",IF(AND(COUNTIFS(Corsi!$A$7:$A$46,B93)=1,COUNTIFS($A$7:$A$146,A93)=1,F93&gt;=0),"OK","VERIFICA"))</x:f>
      </x:c>
    </x:row>
    <x:row r="94" ht="23" customHeight="1">
      <x:c r="A94" s="10"/>
      <x:c r="B94" s="10"/>
      <x:c r="C94" s="13"/>
      <x:c r="D94" s="10"/>
      <x:c r="E94" s="10"/>
      <x:c r="F94" s="11"/>
      <x:c r="G94" s="10"/>
      <x:c r="H94" s="10"/>
      <x:c r="I94" s="2" t="str">
        <x:f>IF($A94="","",IF(AND(COUNTIFS(Corsi!$A$7:$A$46,B94)=1,COUNTIFS($A$7:$A$146,A94)=1,F94&gt;=0),"OK","VERIFICA"))</x:f>
      </x:c>
    </x:row>
    <x:row r="95" ht="23" customHeight="1">
      <x:c r="A95" s="10"/>
      <x:c r="B95" s="10"/>
      <x:c r="C95" s="13"/>
      <x:c r="D95" s="10"/>
      <x:c r="E95" s="10"/>
      <x:c r="F95" s="11"/>
      <x:c r="G95" s="10"/>
      <x:c r="H95" s="10"/>
      <x:c r="I95" s="2" t="str">
        <x:f>IF($A95="","",IF(AND(COUNTIFS(Corsi!$A$7:$A$46,B95)=1,COUNTIFS($A$7:$A$146,A95)=1,F95&gt;=0),"OK","VERIFICA"))</x:f>
      </x:c>
    </x:row>
    <x:row r="96" ht="23" customHeight="1">
      <x:c r="A96" s="10"/>
      <x:c r="B96" s="10"/>
      <x:c r="C96" s="13"/>
      <x:c r="D96" s="10"/>
      <x:c r="E96" s="10"/>
      <x:c r="F96" s="11"/>
      <x:c r="G96" s="10"/>
      <x:c r="H96" s="10"/>
      <x:c r="I96" s="2" t="str">
        <x:f>IF($A96="","",IF(AND(COUNTIFS(Corsi!$A$7:$A$46,B96)=1,COUNTIFS($A$7:$A$146,A96)=1,F96&gt;=0),"OK","VERIFICA"))</x:f>
      </x:c>
    </x:row>
    <x:row r="97" ht="23" customHeight="1">
      <x:c r="A97" s="10"/>
      <x:c r="B97" s="10"/>
      <x:c r="C97" s="13"/>
      <x:c r="D97" s="10"/>
      <x:c r="E97" s="10"/>
      <x:c r="F97" s="11"/>
      <x:c r="G97" s="10"/>
      <x:c r="H97" s="10"/>
      <x:c r="I97" s="2" t="str">
        <x:f>IF($A97="","",IF(AND(COUNTIFS(Corsi!$A$7:$A$46,B97)=1,COUNTIFS($A$7:$A$146,A97)=1,F97&gt;=0),"OK","VERIFICA"))</x:f>
      </x:c>
    </x:row>
    <x:row r="98" ht="23" customHeight="1">
      <x:c r="A98" s="10"/>
      <x:c r="B98" s="10"/>
      <x:c r="C98" s="13"/>
      <x:c r="D98" s="10"/>
      <x:c r="E98" s="10"/>
      <x:c r="F98" s="11"/>
      <x:c r="G98" s="10"/>
      <x:c r="H98" s="10"/>
      <x:c r="I98" s="2" t="str">
        <x:f>IF($A98="","",IF(AND(COUNTIFS(Corsi!$A$7:$A$46,B98)=1,COUNTIFS($A$7:$A$146,A98)=1,F98&gt;=0),"OK","VERIFICA"))</x:f>
      </x:c>
    </x:row>
    <x:row r="99" ht="23" customHeight="1">
      <x:c r="A99" s="10"/>
      <x:c r="B99" s="10"/>
      <x:c r="C99" s="13"/>
      <x:c r="D99" s="10"/>
      <x:c r="E99" s="10"/>
      <x:c r="F99" s="11"/>
      <x:c r="G99" s="10"/>
      <x:c r="H99" s="10"/>
      <x:c r="I99" s="2" t="str">
        <x:f>IF($A99="","",IF(AND(COUNTIFS(Corsi!$A$7:$A$46,B99)=1,COUNTIFS($A$7:$A$146,A99)=1,F99&gt;=0),"OK","VERIFICA"))</x:f>
      </x:c>
    </x:row>
    <x:row r="100" ht="23" customHeight="1">
      <x:c r="A100" s="10"/>
      <x:c r="B100" s="10"/>
      <x:c r="C100" s="13"/>
      <x:c r="D100" s="10"/>
      <x:c r="E100" s="10"/>
      <x:c r="F100" s="11"/>
      <x:c r="G100" s="10"/>
      <x:c r="H100" s="10"/>
      <x:c r="I100" s="2" t="str">
        <x:f>IF($A100="","",IF(AND(COUNTIFS(Corsi!$A$7:$A$46,B100)=1,COUNTIFS($A$7:$A$146,A100)=1,F100&gt;=0),"OK","VERIFICA"))</x:f>
      </x:c>
    </x:row>
    <x:row r="101" ht="23" customHeight="1">
      <x:c r="A101" s="10"/>
      <x:c r="B101" s="10"/>
      <x:c r="C101" s="13"/>
      <x:c r="D101" s="10"/>
      <x:c r="E101" s="10"/>
      <x:c r="F101" s="11"/>
      <x:c r="G101" s="10"/>
      <x:c r="H101" s="10"/>
      <x:c r="I101" s="2" t="str">
        <x:f>IF($A101="","",IF(AND(COUNTIFS(Corsi!$A$7:$A$46,B101)=1,COUNTIFS($A$7:$A$146,A101)=1,F101&gt;=0),"OK","VERIFICA"))</x:f>
      </x:c>
    </x:row>
    <x:row r="102" ht="23" customHeight="1">
      <x:c r="A102" s="10"/>
      <x:c r="B102" s="10"/>
      <x:c r="C102" s="13"/>
      <x:c r="D102" s="10"/>
      <x:c r="E102" s="10"/>
      <x:c r="F102" s="11"/>
      <x:c r="G102" s="10"/>
      <x:c r="H102" s="10"/>
      <x:c r="I102" s="2" t="str">
        <x:f>IF($A102="","",IF(AND(COUNTIFS(Corsi!$A$7:$A$46,B102)=1,COUNTIFS($A$7:$A$146,A102)=1,F102&gt;=0),"OK","VERIFICA"))</x:f>
      </x:c>
    </x:row>
    <x:row r="103" ht="23" customHeight="1">
      <x:c r="A103" s="10"/>
      <x:c r="B103" s="10"/>
      <x:c r="C103" s="13"/>
      <x:c r="D103" s="10"/>
      <x:c r="E103" s="10"/>
      <x:c r="F103" s="11"/>
      <x:c r="G103" s="10"/>
      <x:c r="H103" s="10"/>
      <x:c r="I103" s="2" t="str">
        <x:f>IF($A103="","",IF(AND(COUNTIFS(Corsi!$A$7:$A$46,B103)=1,COUNTIFS($A$7:$A$146,A103)=1,F103&gt;=0),"OK","VERIFICA"))</x:f>
      </x:c>
    </x:row>
    <x:row r="104" ht="23" customHeight="1">
      <x:c r="A104" s="10"/>
      <x:c r="B104" s="10"/>
      <x:c r="C104" s="13"/>
      <x:c r="D104" s="10"/>
      <x:c r="E104" s="10"/>
      <x:c r="F104" s="11"/>
      <x:c r="G104" s="10"/>
      <x:c r="H104" s="10"/>
      <x:c r="I104" s="2" t="str">
        <x:f>IF($A104="","",IF(AND(COUNTIFS(Corsi!$A$7:$A$46,B104)=1,COUNTIFS($A$7:$A$146,A104)=1,F104&gt;=0),"OK","VERIFICA"))</x:f>
      </x:c>
    </x:row>
    <x:row r="105" ht="23" customHeight="1">
      <x:c r="A105" s="10"/>
      <x:c r="B105" s="10"/>
      <x:c r="C105" s="13"/>
      <x:c r="D105" s="10"/>
      <x:c r="E105" s="10"/>
      <x:c r="F105" s="11"/>
      <x:c r="G105" s="10"/>
      <x:c r="H105" s="10"/>
      <x:c r="I105" s="2" t="str">
        <x:f>IF($A105="","",IF(AND(COUNTIFS(Corsi!$A$7:$A$46,B105)=1,COUNTIFS($A$7:$A$146,A105)=1,F105&gt;=0),"OK","VERIFICA"))</x:f>
      </x:c>
    </x:row>
    <x:row r="106" ht="23" customHeight="1">
      <x:c r="A106" s="10"/>
      <x:c r="B106" s="10"/>
      <x:c r="C106" s="13"/>
      <x:c r="D106" s="10"/>
      <x:c r="E106" s="10"/>
      <x:c r="F106" s="11"/>
      <x:c r="G106" s="10"/>
      <x:c r="H106" s="10"/>
      <x:c r="I106" s="2" t="str">
        <x:f>IF($A106="","",IF(AND(COUNTIFS(Corsi!$A$7:$A$46,B106)=1,COUNTIFS($A$7:$A$146,A106)=1,F106&gt;=0),"OK","VERIFICA"))</x:f>
      </x:c>
    </x:row>
    <x:row r="107" ht="23" customHeight="1">
      <x:c r="A107" s="10"/>
      <x:c r="B107" s="10"/>
      <x:c r="C107" s="13"/>
      <x:c r="D107" s="10"/>
      <x:c r="E107" s="10"/>
      <x:c r="F107" s="11"/>
      <x:c r="G107" s="10"/>
      <x:c r="H107" s="10"/>
      <x:c r="I107" s="2" t="str">
        <x:f>IF($A107="","",IF(AND(COUNTIFS(Corsi!$A$7:$A$46,B107)=1,COUNTIFS($A$7:$A$146,A107)=1,F107&gt;=0),"OK","VERIFICA"))</x:f>
      </x:c>
    </x:row>
    <x:row r="108" ht="23" customHeight="1">
      <x:c r="A108" s="10"/>
      <x:c r="B108" s="10"/>
      <x:c r="C108" s="13"/>
      <x:c r="D108" s="10"/>
      <x:c r="E108" s="10"/>
      <x:c r="F108" s="11"/>
      <x:c r="G108" s="10"/>
      <x:c r="H108" s="10"/>
      <x:c r="I108" s="2" t="str">
        <x:f>IF($A108="","",IF(AND(COUNTIFS(Corsi!$A$7:$A$46,B108)=1,COUNTIFS($A$7:$A$146,A108)=1,F108&gt;=0),"OK","VERIFICA"))</x:f>
      </x:c>
    </x:row>
    <x:row r="109" ht="23" customHeight="1">
      <x:c r="A109" s="10"/>
      <x:c r="B109" s="10"/>
      <x:c r="C109" s="13"/>
      <x:c r="D109" s="10"/>
      <x:c r="E109" s="10"/>
      <x:c r="F109" s="11"/>
      <x:c r="G109" s="10"/>
      <x:c r="H109" s="10"/>
      <x:c r="I109" s="2" t="str">
        <x:f>IF($A109="","",IF(AND(COUNTIFS(Corsi!$A$7:$A$46,B109)=1,COUNTIFS($A$7:$A$146,A109)=1,F109&gt;=0),"OK","VERIFICA"))</x:f>
      </x:c>
    </x:row>
    <x:row r="110" ht="23" customHeight="1">
      <x:c r="A110" s="10"/>
      <x:c r="B110" s="10"/>
      <x:c r="C110" s="13"/>
      <x:c r="D110" s="10"/>
      <x:c r="E110" s="10"/>
      <x:c r="F110" s="11"/>
      <x:c r="G110" s="10"/>
      <x:c r="H110" s="10"/>
      <x:c r="I110" s="2" t="str">
        <x:f>IF($A110="","",IF(AND(COUNTIFS(Corsi!$A$7:$A$46,B110)=1,COUNTIFS($A$7:$A$146,A110)=1,F110&gt;=0),"OK","VERIFICA"))</x:f>
      </x:c>
    </x:row>
    <x:row r="111" ht="23" customHeight="1">
      <x:c r="A111" s="10"/>
      <x:c r="B111" s="10"/>
      <x:c r="C111" s="13"/>
      <x:c r="D111" s="10"/>
      <x:c r="E111" s="10"/>
      <x:c r="F111" s="11"/>
      <x:c r="G111" s="10"/>
      <x:c r="H111" s="10"/>
      <x:c r="I111" s="2" t="str">
        <x:f>IF($A111="","",IF(AND(COUNTIFS(Corsi!$A$7:$A$46,B111)=1,COUNTIFS($A$7:$A$146,A111)=1,F111&gt;=0),"OK","VERIFICA"))</x:f>
      </x:c>
    </x:row>
    <x:row r="112" ht="23" customHeight="1">
      <x:c r="A112" s="10"/>
      <x:c r="B112" s="10"/>
      <x:c r="C112" s="13"/>
      <x:c r="D112" s="10"/>
      <x:c r="E112" s="10"/>
      <x:c r="F112" s="11"/>
      <x:c r="G112" s="10"/>
      <x:c r="H112" s="10"/>
      <x:c r="I112" s="2" t="str">
        <x:f>IF($A112="","",IF(AND(COUNTIFS(Corsi!$A$7:$A$46,B112)=1,COUNTIFS($A$7:$A$146,A112)=1,F112&gt;=0),"OK","VERIFICA"))</x:f>
      </x:c>
    </x:row>
    <x:row r="113" ht="23" customHeight="1">
      <x:c r="A113" s="10"/>
      <x:c r="B113" s="10"/>
      <x:c r="C113" s="13"/>
      <x:c r="D113" s="10"/>
      <x:c r="E113" s="10"/>
      <x:c r="F113" s="11"/>
      <x:c r="G113" s="10"/>
      <x:c r="H113" s="10"/>
      <x:c r="I113" s="2" t="str">
        <x:f>IF($A113="","",IF(AND(COUNTIFS(Corsi!$A$7:$A$46,B113)=1,COUNTIFS($A$7:$A$146,A113)=1,F113&gt;=0),"OK","VERIFICA"))</x:f>
      </x:c>
    </x:row>
    <x:row r="114" ht="23" customHeight="1">
      <x:c r="A114" s="10"/>
      <x:c r="B114" s="10"/>
      <x:c r="C114" s="13"/>
      <x:c r="D114" s="10"/>
      <x:c r="E114" s="10"/>
      <x:c r="F114" s="11"/>
      <x:c r="G114" s="10"/>
      <x:c r="H114" s="10"/>
      <x:c r="I114" s="2" t="str">
        <x:f>IF($A114="","",IF(AND(COUNTIFS(Corsi!$A$7:$A$46,B114)=1,COUNTIFS($A$7:$A$146,A114)=1,F114&gt;=0),"OK","VERIFICA"))</x:f>
      </x:c>
    </x:row>
    <x:row r="115" ht="23" customHeight="1">
      <x:c r="A115" s="10"/>
      <x:c r="B115" s="10"/>
      <x:c r="C115" s="13"/>
      <x:c r="D115" s="10"/>
      <x:c r="E115" s="10"/>
      <x:c r="F115" s="11"/>
      <x:c r="G115" s="10"/>
      <x:c r="H115" s="10"/>
      <x:c r="I115" s="2" t="str">
        <x:f>IF($A115="","",IF(AND(COUNTIFS(Corsi!$A$7:$A$46,B115)=1,COUNTIFS($A$7:$A$146,A115)=1,F115&gt;=0),"OK","VERIFICA"))</x:f>
      </x:c>
    </x:row>
    <x:row r="116" ht="23" customHeight="1">
      <x:c r="A116" s="10"/>
      <x:c r="B116" s="10"/>
      <x:c r="C116" s="13"/>
      <x:c r="D116" s="10"/>
      <x:c r="E116" s="10"/>
      <x:c r="F116" s="11"/>
      <x:c r="G116" s="10"/>
      <x:c r="H116" s="10"/>
      <x:c r="I116" s="2" t="str">
        <x:f>IF($A116="","",IF(AND(COUNTIFS(Corsi!$A$7:$A$46,B116)=1,COUNTIFS($A$7:$A$146,A116)=1,F116&gt;=0),"OK","VERIFICA"))</x:f>
      </x:c>
    </x:row>
    <x:row r="117" ht="23" customHeight="1">
      <x:c r="A117" s="10"/>
      <x:c r="B117" s="10"/>
      <x:c r="C117" s="13"/>
      <x:c r="D117" s="10"/>
      <x:c r="E117" s="10"/>
      <x:c r="F117" s="11"/>
      <x:c r="G117" s="10"/>
      <x:c r="H117" s="10"/>
      <x:c r="I117" s="2" t="str">
        <x:f>IF($A117="","",IF(AND(COUNTIFS(Corsi!$A$7:$A$46,B117)=1,COUNTIFS($A$7:$A$146,A117)=1,F117&gt;=0),"OK","VERIFICA"))</x:f>
      </x:c>
    </x:row>
    <x:row r="118" ht="23" customHeight="1">
      <x:c r="A118" s="10"/>
      <x:c r="B118" s="10"/>
      <x:c r="C118" s="13"/>
      <x:c r="D118" s="10"/>
      <x:c r="E118" s="10"/>
      <x:c r="F118" s="11"/>
      <x:c r="G118" s="10"/>
      <x:c r="H118" s="10"/>
      <x:c r="I118" s="2" t="str">
        <x:f>IF($A118="","",IF(AND(COUNTIFS(Corsi!$A$7:$A$46,B118)=1,COUNTIFS($A$7:$A$146,A118)=1,F118&gt;=0),"OK","VERIFICA"))</x:f>
      </x:c>
    </x:row>
    <x:row r="119" ht="23" customHeight="1">
      <x:c r="A119" s="10"/>
      <x:c r="B119" s="10"/>
      <x:c r="C119" s="13"/>
      <x:c r="D119" s="10"/>
      <x:c r="E119" s="10"/>
      <x:c r="F119" s="11"/>
      <x:c r="G119" s="10"/>
      <x:c r="H119" s="10"/>
      <x:c r="I119" s="2" t="str">
        <x:f>IF($A119="","",IF(AND(COUNTIFS(Corsi!$A$7:$A$46,B119)=1,COUNTIFS($A$7:$A$146,A119)=1,F119&gt;=0),"OK","VERIFICA"))</x:f>
      </x:c>
    </x:row>
    <x:row r="120" ht="23" customHeight="1">
      <x:c r="A120" s="10"/>
      <x:c r="B120" s="10"/>
      <x:c r="C120" s="13"/>
      <x:c r="D120" s="10"/>
      <x:c r="E120" s="10"/>
      <x:c r="F120" s="11"/>
      <x:c r="G120" s="10"/>
      <x:c r="H120" s="10"/>
      <x:c r="I120" s="2" t="str">
        <x:f>IF($A120="","",IF(AND(COUNTIFS(Corsi!$A$7:$A$46,B120)=1,COUNTIFS($A$7:$A$146,A120)=1,F120&gt;=0),"OK","VERIFICA"))</x:f>
      </x:c>
    </x:row>
    <x:row r="121" ht="23" customHeight="1">
      <x:c r="A121" s="10"/>
      <x:c r="B121" s="10"/>
      <x:c r="C121" s="13"/>
      <x:c r="D121" s="10"/>
      <x:c r="E121" s="10"/>
      <x:c r="F121" s="11"/>
      <x:c r="G121" s="10"/>
      <x:c r="H121" s="10"/>
      <x:c r="I121" s="2" t="str">
        <x:f>IF($A121="","",IF(AND(COUNTIFS(Corsi!$A$7:$A$46,B121)=1,COUNTIFS($A$7:$A$146,A121)=1,F121&gt;=0),"OK","VERIFICA"))</x:f>
      </x:c>
    </x:row>
    <x:row r="122" ht="23" customHeight="1">
      <x:c r="A122" s="10"/>
      <x:c r="B122" s="10"/>
      <x:c r="C122" s="13"/>
      <x:c r="D122" s="10"/>
      <x:c r="E122" s="10"/>
      <x:c r="F122" s="11"/>
      <x:c r="G122" s="10"/>
      <x:c r="H122" s="10"/>
      <x:c r="I122" s="2" t="str">
        <x:f>IF($A122="","",IF(AND(COUNTIFS(Corsi!$A$7:$A$46,B122)=1,COUNTIFS($A$7:$A$146,A122)=1,F122&gt;=0),"OK","VERIFICA"))</x:f>
      </x:c>
    </x:row>
    <x:row r="123" ht="23" customHeight="1">
      <x:c r="A123" s="10"/>
      <x:c r="B123" s="10"/>
      <x:c r="C123" s="13"/>
      <x:c r="D123" s="10"/>
      <x:c r="E123" s="10"/>
      <x:c r="F123" s="11"/>
      <x:c r="G123" s="10"/>
      <x:c r="H123" s="10"/>
      <x:c r="I123" s="2" t="str">
        <x:f>IF($A123="","",IF(AND(COUNTIFS(Corsi!$A$7:$A$46,B123)=1,COUNTIFS($A$7:$A$146,A123)=1,F123&gt;=0),"OK","VERIFICA"))</x:f>
      </x:c>
    </x:row>
    <x:row r="124" ht="23" customHeight="1">
      <x:c r="A124" s="10"/>
      <x:c r="B124" s="10"/>
      <x:c r="C124" s="13"/>
      <x:c r="D124" s="10"/>
      <x:c r="E124" s="10"/>
      <x:c r="F124" s="11"/>
      <x:c r="G124" s="10"/>
      <x:c r="H124" s="10"/>
      <x:c r="I124" s="2" t="str">
        <x:f>IF($A124="","",IF(AND(COUNTIFS(Corsi!$A$7:$A$46,B124)=1,COUNTIFS($A$7:$A$146,A124)=1,F124&gt;=0),"OK","VERIFICA"))</x:f>
      </x:c>
    </x:row>
    <x:row r="125" ht="23" customHeight="1">
      <x:c r="A125" s="10"/>
      <x:c r="B125" s="10"/>
      <x:c r="C125" s="13"/>
      <x:c r="D125" s="10"/>
      <x:c r="E125" s="10"/>
      <x:c r="F125" s="11"/>
      <x:c r="G125" s="10"/>
      <x:c r="H125" s="10"/>
      <x:c r="I125" s="2" t="str">
        <x:f>IF($A125="","",IF(AND(COUNTIFS(Corsi!$A$7:$A$46,B125)=1,COUNTIFS($A$7:$A$146,A125)=1,F125&gt;=0),"OK","VERIFICA"))</x:f>
      </x:c>
    </x:row>
    <x:row r="126" ht="23" customHeight="1">
      <x:c r="A126" s="10"/>
      <x:c r="B126" s="10"/>
      <x:c r="C126" s="13"/>
      <x:c r="D126" s="10"/>
      <x:c r="E126" s="10"/>
      <x:c r="F126" s="11"/>
      <x:c r="G126" s="10"/>
      <x:c r="H126" s="10"/>
      <x:c r="I126" s="2" t="str">
        <x:f>IF($A126="","",IF(AND(COUNTIFS(Corsi!$A$7:$A$46,B126)=1,COUNTIFS($A$7:$A$146,A126)=1,F126&gt;=0),"OK","VERIFICA"))</x:f>
      </x:c>
    </x:row>
    <x:row r="127" ht="23" customHeight="1">
      <x:c r="A127" s="10"/>
      <x:c r="B127" s="10"/>
      <x:c r="C127" s="13"/>
      <x:c r="D127" s="10"/>
      <x:c r="E127" s="10"/>
      <x:c r="F127" s="11"/>
      <x:c r="G127" s="10"/>
      <x:c r="H127" s="10"/>
      <x:c r="I127" s="2" t="str">
        <x:f>IF($A127="","",IF(AND(COUNTIFS(Corsi!$A$7:$A$46,B127)=1,COUNTIFS($A$7:$A$146,A127)=1,F127&gt;=0),"OK","VERIFICA"))</x:f>
      </x:c>
    </x:row>
    <x:row r="128" ht="23" customHeight="1">
      <x:c r="A128" s="10"/>
      <x:c r="B128" s="10"/>
      <x:c r="C128" s="13"/>
      <x:c r="D128" s="10"/>
      <x:c r="E128" s="10"/>
      <x:c r="F128" s="11"/>
      <x:c r="G128" s="10"/>
      <x:c r="H128" s="10"/>
      <x:c r="I128" s="2" t="str">
        <x:f>IF($A128="","",IF(AND(COUNTIFS(Corsi!$A$7:$A$46,B128)=1,COUNTIFS($A$7:$A$146,A128)=1,F128&gt;=0),"OK","VERIFICA"))</x:f>
      </x:c>
    </x:row>
    <x:row r="129" ht="23" customHeight="1">
      <x:c r="A129" s="10"/>
      <x:c r="B129" s="10"/>
      <x:c r="C129" s="13"/>
      <x:c r="D129" s="10"/>
      <x:c r="E129" s="10"/>
      <x:c r="F129" s="11"/>
      <x:c r="G129" s="10"/>
      <x:c r="H129" s="10"/>
      <x:c r="I129" s="2" t="str">
        <x:f>IF($A129="","",IF(AND(COUNTIFS(Corsi!$A$7:$A$46,B129)=1,COUNTIFS($A$7:$A$146,A129)=1,F129&gt;=0),"OK","VERIFICA"))</x:f>
      </x:c>
    </x:row>
    <x:row r="130" ht="23" customHeight="1">
      <x:c r="A130" s="10"/>
      <x:c r="B130" s="10"/>
      <x:c r="C130" s="13"/>
      <x:c r="D130" s="10"/>
      <x:c r="E130" s="10"/>
      <x:c r="F130" s="11"/>
      <x:c r="G130" s="10"/>
      <x:c r="H130" s="10"/>
      <x:c r="I130" s="2" t="str">
        <x:f>IF($A130="","",IF(AND(COUNTIFS(Corsi!$A$7:$A$46,B130)=1,COUNTIFS($A$7:$A$146,A130)=1,F130&gt;=0),"OK","VERIFICA"))</x:f>
      </x:c>
    </x:row>
    <x:row r="131" ht="23" customHeight="1">
      <x:c r="A131" s="10"/>
      <x:c r="B131" s="10"/>
      <x:c r="C131" s="13"/>
      <x:c r="D131" s="10"/>
      <x:c r="E131" s="10"/>
      <x:c r="F131" s="11"/>
      <x:c r="G131" s="10"/>
      <x:c r="H131" s="10"/>
      <x:c r="I131" s="2" t="str">
        <x:f>IF($A131="","",IF(AND(COUNTIFS(Corsi!$A$7:$A$46,B131)=1,COUNTIFS($A$7:$A$146,A131)=1,F131&gt;=0),"OK","VERIFICA"))</x:f>
      </x:c>
    </x:row>
    <x:row r="132" ht="23" customHeight="1">
      <x:c r="A132" s="10"/>
      <x:c r="B132" s="10"/>
      <x:c r="C132" s="13"/>
      <x:c r="D132" s="10"/>
      <x:c r="E132" s="10"/>
      <x:c r="F132" s="11"/>
      <x:c r="G132" s="10"/>
      <x:c r="H132" s="10"/>
      <x:c r="I132" s="2" t="str">
        <x:f>IF($A132="","",IF(AND(COUNTIFS(Corsi!$A$7:$A$46,B132)=1,COUNTIFS($A$7:$A$146,A132)=1,F132&gt;=0),"OK","VERIFICA"))</x:f>
      </x:c>
    </x:row>
    <x:row r="133" ht="23" customHeight="1">
      <x:c r="A133" s="10"/>
      <x:c r="B133" s="10"/>
      <x:c r="C133" s="13"/>
      <x:c r="D133" s="10"/>
      <x:c r="E133" s="10"/>
      <x:c r="F133" s="11"/>
      <x:c r="G133" s="10"/>
      <x:c r="H133" s="10"/>
      <x:c r="I133" s="2" t="str">
        <x:f>IF($A133="","",IF(AND(COUNTIFS(Corsi!$A$7:$A$46,B133)=1,COUNTIFS($A$7:$A$146,A133)=1,F133&gt;=0),"OK","VERIFICA"))</x:f>
      </x:c>
    </x:row>
    <x:row r="134" ht="23" customHeight="1">
      <x:c r="A134" s="10"/>
      <x:c r="B134" s="10"/>
      <x:c r="C134" s="13"/>
      <x:c r="D134" s="10"/>
      <x:c r="E134" s="10"/>
      <x:c r="F134" s="11"/>
      <x:c r="G134" s="10"/>
      <x:c r="H134" s="10"/>
      <x:c r="I134" s="2" t="str">
        <x:f>IF($A134="","",IF(AND(COUNTIFS(Corsi!$A$7:$A$46,B134)=1,COUNTIFS($A$7:$A$146,A134)=1,F134&gt;=0),"OK","VERIFICA"))</x:f>
      </x:c>
    </x:row>
    <x:row r="135" ht="23" customHeight="1">
      <x:c r="A135" s="10"/>
      <x:c r="B135" s="10"/>
      <x:c r="C135" s="13"/>
      <x:c r="D135" s="10"/>
      <x:c r="E135" s="10"/>
      <x:c r="F135" s="11"/>
      <x:c r="G135" s="10"/>
      <x:c r="H135" s="10"/>
      <x:c r="I135" s="2" t="str">
        <x:f>IF($A135="","",IF(AND(COUNTIFS(Corsi!$A$7:$A$46,B135)=1,COUNTIFS($A$7:$A$146,A135)=1,F135&gt;=0),"OK","VERIFICA"))</x:f>
      </x:c>
    </x:row>
    <x:row r="136" ht="23" customHeight="1">
      <x:c r="A136" s="10"/>
      <x:c r="B136" s="10"/>
      <x:c r="C136" s="13"/>
      <x:c r="D136" s="10"/>
      <x:c r="E136" s="10"/>
      <x:c r="F136" s="11"/>
      <x:c r="G136" s="10"/>
      <x:c r="H136" s="10"/>
      <x:c r="I136" s="2" t="str">
        <x:f>IF($A136="","",IF(AND(COUNTIFS(Corsi!$A$7:$A$46,B136)=1,COUNTIFS($A$7:$A$146,A136)=1,F136&gt;=0),"OK","VERIFICA"))</x:f>
      </x:c>
    </x:row>
    <x:row r="137" ht="23" customHeight="1">
      <x:c r="A137" s="10"/>
      <x:c r="B137" s="10"/>
      <x:c r="C137" s="13"/>
      <x:c r="D137" s="10"/>
      <x:c r="E137" s="10"/>
      <x:c r="F137" s="11"/>
      <x:c r="G137" s="10"/>
      <x:c r="H137" s="10"/>
      <x:c r="I137" s="2" t="str">
        <x:f>IF($A137="","",IF(AND(COUNTIFS(Corsi!$A$7:$A$46,B137)=1,COUNTIFS($A$7:$A$146,A137)=1,F137&gt;=0),"OK","VERIFICA"))</x:f>
      </x:c>
    </x:row>
    <x:row r="138" ht="23" customHeight="1">
      <x:c r="A138" s="10"/>
      <x:c r="B138" s="10"/>
      <x:c r="C138" s="13"/>
      <x:c r="D138" s="10"/>
      <x:c r="E138" s="10"/>
      <x:c r="F138" s="11"/>
      <x:c r="G138" s="10"/>
      <x:c r="H138" s="10"/>
      <x:c r="I138" s="2" t="str">
        <x:f>IF($A138="","",IF(AND(COUNTIFS(Corsi!$A$7:$A$46,B138)=1,COUNTIFS($A$7:$A$146,A138)=1,F138&gt;=0),"OK","VERIFICA"))</x:f>
      </x:c>
    </x:row>
    <x:row r="139" ht="23" customHeight="1">
      <x:c r="A139" s="10"/>
      <x:c r="B139" s="10"/>
      <x:c r="C139" s="13"/>
      <x:c r="D139" s="10"/>
      <x:c r="E139" s="10"/>
      <x:c r="F139" s="11"/>
      <x:c r="G139" s="10"/>
      <x:c r="H139" s="10"/>
      <x:c r="I139" s="2" t="str">
        <x:f>IF($A139="","",IF(AND(COUNTIFS(Corsi!$A$7:$A$46,B139)=1,COUNTIFS($A$7:$A$146,A139)=1,F139&gt;=0),"OK","VERIFICA"))</x:f>
      </x:c>
    </x:row>
    <x:row r="140" ht="23" customHeight="1">
      <x:c r="A140" s="10"/>
      <x:c r="B140" s="10"/>
      <x:c r="C140" s="13"/>
      <x:c r="D140" s="10"/>
      <x:c r="E140" s="10"/>
      <x:c r="F140" s="11"/>
      <x:c r="G140" s="10"/>
      <x:c r="H140" s="10"/>
      <x:c r="I140" s="2" t="str">
        <x:f>IF($A140="","",IF(AND(COUNTIFS(Corsi!$A$7:$A$46,B140)=1,COUNTIFS($A$7:$A$146,A140)=1,F140&gt;=0),"OK","VERIFICA"))</x:f>
      </x:c>
    </x:row>
    <x:row r="141" ht="23" customHeight="1">
      <x:c r="A141" s="10"/>
      <x:c r="B141" s="10"/>
      <x:c r="C141" s="13"/>
      <x:c r="D141" s="10"/>
      <x:c r="E141" s="10"/>
      <x:c r="F141" s="11"/>
      <x:c r="G141" s="10"/>
      <x:c r="H141" s="10"/>
      <x:c r="I141" s="2" t="str">
        <x:f>IF($A141="","",IF(AND(COUNTIFS(Corsi!$A$7:$A$46,B141)=1,COUNTIFS($A$7:$A$146,A141)=1,F141&gt;=0),"OK","VERIFICA"))</x:f>
      </x:c>
    </x:row>
    <x:row r="142" ht="23" customHeight="1">
      <x:c r="A142" s="10"/>
      <x:c r="B142" s="10"/>
      <x:c r="C142" s="13"/>
      <x:c r="D142" s="10"/>
      <x:c r="E142" s="10"/>
      <x:c r="F142" s="11"/>
      <x:c r="G142" s="10"/>
      <x:c r="H142" s="10"/>
      <x:c r="I142" s="2" t="str">
        <x:f>IF($A142="","",IF(AND(COUNTIFS(Corsi!$A$7:$A$46,B142)=1,COUNTIFS($A$7:$A$146,A142)=1,F142&gt;=0),"OK","VERIFICA"))</x:f>
      </x:c>
    </x:row>
    <x:row r="143" ht="23" customHeight="1">
      <x:c r="A143" s="10"/>
      <x:c r="B143" s="10"/>
      <x:c r="C143" s="13"/>
      <x:c r="D143" s="10"/>
      <x:c r="E143" s="10"/>
      <x:c r="F143" s="11"/>
      <x:c r="G143" s="10"/>
      <x:c r="H143" s="10"/>
      <x:c r="I143" s="2" t="str">
        <x:f>IF($A143="","",IF(AND(COUNTIFS(Corsi!$A$7:$A$46,B143)=1,COUNTIFS($A$7:$A$146,A143)=1,F143&gt;=0),"OK","VERIFICA"))</x:f>
      </x:c>
    </x:row>
    <x:row r="144" ht="23" customHeight="1">
      <x:c r="A144" s="10"/>
      <x:c r="B144" s="10"/>
      <x:c r="C144" s="13"/>
      <x:c r="D144" s="10"/>
      <x:c r="E144" s="10"/>
      <x:c r="F144" s="11"/>
      <x:c r="G144" s="10"/>
      <x:c r="H144" s="10"/>
      <x:c r="I144" s="2" t="str">
        <x:f>IF($A144="","",IF(AND(COUNTIFS(Corsi!$A$7:$A$46,B144)=1,COUNTIFS($A$7:$A$146,A144)=1,F144&gt;=0),"OK","VERIFICA"))</x:f>
      </x:c>
    </x:row>
    <x:row r="145" ht="23" customHeight="1">
      <x:c r="A145" s="10"/>
      <x:c r="B145" s="10"/>
      <x:c r="C145" s="13"/>
      <x:c r="D145" s="10"/>
      <x:c r="E145" s="10"/>
      <x:c r="F145" s="11"/>
      <x:c r="G145" s="10"/>
      <x:c r="H145" s="10"/>
      <x:c r="I145" s="2" t="str">
        <x:f>IF($A145="","",IF(AND(COUNTIFS(Corsi!$A$7:$A$46,B145)=1,COUNTIFS($A$7:$A$146,A145)=1,F145&gt;=0),"OK","VERIFICA"))</x:f>
      </x:c>
    </x:row>
    <x:row r="146" ht="23" customHeight="1">
      <x:c r="A146" s="10"/>
      <x:c r="B146" s="10"/>
      <x:c r="C146" s="13"/>
      <x:c r="D146" s="10"/>
      <x:c r="E146" s="10"/>
      <x:c r="F146" s="11"/>
      <x:c r="G146" s="10"/>
      <x:c r="H146" s="10"/>
      <x:c r="I146" s="2" t="str">
        <x:f>IF($A146="","",IF(AND(COUNTIFS(Corsi!$A$7:$A$46,B146)=1,COUNTIFS($A$7:$A$146,A146)=1,F146&gt;=0),"OK","VERIFICA"))</x:f>
      </x:c>
    </x:row>
  </x:sheetData>
  <x:conditionalFormatting sqref="I7:I146">
    <x:cfRule type="containsText" dxfId="9" priority="1" operator="containsText" text="VERIFICA"/>
    <x:cfRule type="containsText" dxfId="10" priority="2" operator="containsText" text="DUPLICATO"/>
  </x:conditionalFormatting>
  <x:dataValidations count="2">
    <x:dataValidation type="list" sqref="D7:D146">
      <x:formula1>"Docenza,Materiale,Piattaforme,Marketing,Affitto,Altro"</x:formula1>
    </x:dataValidation>
    <x:dataValidation type="list" sqref="G7:G146">
      <x:formula1>"Bonifico,Carta,Contanti,PayPal,Altro"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29e386b44b4d3b"/>
  </x:tableParts>
</x:worksheet>
</file>

<file path=xl/worksheets/sheet6.xml><?xml version="1.0" encoding="utf-8"?>
<x:worksheet xmlns:x="http://schemas.openxmlformats.org/spreadsheetml/2006/main">
  <x:sheetPr>
    <x:tabColor rgb="FF1E5CA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21" hidden="0" customWidth="1"/>
    <x:col min="3" max="3" width="22" hidden="0" customWidth="1"/>
    <x:col min="4" max="4" width="32" hidden="0" customWidth="1"/>
    <x:col min="5" max="5" width="19" hidden="0" customWidth="1"/>
    <x:col min="6" max="6" width="31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1" customHeight="1">
      <x:c r="A2" s="3" t="str">
        <x:v>steXai   PARTECIPANTI</x:v>
      </x:c>
      <x:c r="B2" s="3"/>
      <x:c r="C2" s="3"/>
      <x:c r="D2" s="3"/>
      <x:c r="E2" s="3"/>
      <x:c r="F2" s="3"/>
    </x:row>
    <x:row r="3">
      <x:c r="A3" s="4" t="str">
        <x:v>Anagrafica unica: un partecipante può iscriversi a più corsi.</x:v>
      </x:c>
      <x:c r="B3" s="4"/>
      <x:c r="C3" s="4"/>
      <x:c r="D3" s="4"/>
      <x:c r="E3" s="4"/>
      <x:c r="F3" s="4"/>
    </x:row>
    <x:row r="4" ht="5" customHeight="1">
      <x:c r="A4" s="5"/>
      <x:c r="B4" s="5"/>
      <x:c r="C4" s="5"/>
      <x:c r="D4" s="5"/>
      <x:c r="E4" s="5"/>
      <x:c r="F4" s="5"/>
    </x:row>
    <x:row r="5">
      <x:c r="A5" s="6" t="str">
        <x:v>DEMO: i dati iniziali sono inventati. Sostituiscili con i tuoi; non cancellare le colonne di calcolo.</x:v>
      </x:c>
      <x:c r="B5" s="2"/>
      <x:c r="C5" s="2"/>
      <x:c r="D5" s="2"/>
      <x:c r="E5" s="2"/>
      <x:c r="F5" s="2"/>
    </x:row>
    <x:row r="6" ht="30" customHeight="1">
      <x:c r="A6" s="9" t="str">
        <x:v>ID_Partecipante</x:v>
      </x:c>
      <x:c r="B6" s="9" t="str">
        <x:v>Nome</x:v>
      </x:c>
      <x:c r="C6" s="9" t="str">
        <x:v>Cognome</x:v>
      </x:c>
      <x:c r="D6" s="9" t="str">
        <x:v>Email</x:v>
      </x:c>
      <x:c r="E6" s="9" t="str">
        <x:v>Telefono</x:v>
      </x:c>
      <x:c r="F6" s="9" t="str">
        <x:v>Note</x:v>
      </x:c>
    </x:row>
    <x:row r="7" ht="23" customHeight="1">
      <x:c r="A7" s="10" t="str">
        <x:v>P001</x:v>
      </x:c>
      <x:c r="B7" s="10" t="str">
        <x:v>Alba</x:v>
      </x:c>
      <x:c r="C7" s="10" t="str">
        <x:v>Esempio</x:v>
      </x:c>
      <x:c r="D7" s="10" t="str">
        <x:v>alba@example.org</x:v>
      </x:c>
      <x:c r="E7" s="10" t="str"/>
      <x:c r="F7" s="10" t="str">
        <x:v>Demo</x:v>
      </x:c>
    </x:row>
    <x:row r="8" ht="23" customHeight="1">
      <x:c r="A8" s="10" t="str">
        <x:v>P002</x:v>
      </x:c>
      <x:c r="B8" s="10" t="str">
        <x:v>Marco</x:v>
      </x:c>
      <x:c r="C8" s="10" t="str">
        <x:v>Prova</x:v>
      </x:c>
      <x:c r="D8" s="10" t="str">
        <x:v>marco@example.org</x:v>
      </x:c>
      <x:c r="E8" s="10" t="str"/>
      <x:c r="F8" s="10" t="str">
        <x:v>Demo</x:v>
      </x:c>
    </x:row>
    <x:row r="9" ht="23" customHeight="1">
      <x:c r="A9" s="10" t="str">
        <x:v>P003</x:v>
      </x:c>
      <x:c r="B9" s="10" t="str">
        <x:v>Lucia</x:v>
      </x:c>
      <x:c r="C9" s="10" t="str">
        <x:v>Dimostrazione</x:v>
      </x:c>
      <x:c r="D9" s="10" t="str">
        <x:v>lucia@example.org</x:v>
      </x:c>
      <x:c r="E9" s="10" t="str"/>
      <x:c r="F9" s="10" t="str">
        <x:v>Demo</x:v>
      </x:c>
    </x:row>
    <x:row r="10" ht="23" customHeight="1">
      <x:c r="A10" s="10" t="str">
        <x:v>P004</x:v>
      </x:c>
      <x:c r="B10" s="10" t="str">
        <x:v>Paolo</x:v>
      </x:c>
      <x:c r="C10" s="10" t="str">
        <x:v>Test</x:v>
      </x:c>
      <x:c r="D10" s="10" t="str">
        <x:v>paolo@example.org</x:v>
      </x:c>
      <x:c r="E10" s="10" t="str"/>
      <x:c r="F10" s="10" t="str">
        <x:v>Demo</x:v>
      </x:c>
    </x:row>
    <x:row r="11" ht="23" customHeight="1">
      <x:c r="A11" s="10" t="str">
        <x:v>P005</x:v>
      </x:c>
      <x:c r="B11" s="10" t="str">
        <x:v>Sara</x:v>
      </x:c>
      <x:c r="C11" s="10" t="str">
        <x:v>Fittizia</x:v>
      </x:c>
      <x:c r="D11" s="10" t="str">
        <x:v>sara@example.org</x:v>
      </x:c>
      <x:c r="E11" s="10" t="str"/>
      <x:c r="F11" s="10" t="str">
        <x:v>Demo</x:v>
      </x:c>
    </x:row>
    <x:row r="12" ht="23" customHeight="1">
      <x:c r="A12" s="10"/>
      <x:c r="B12" s="10"/>
      <x:c r="C12" s="10"/>
      <x:c r="D12" s="10"/>
      <x:c r="E12" s="10"/>
      <x:c r="F12" s="10"/>
    </x:row>
    <x:row r="13" ht="23" customHeight="1">
      <x:c r="A13" s="10"/>
      <x:c r="B13" s="10"/>
      <x:c r="C13" s="10"/>
      <x:c r="D13" s="10"/>
      <x:c r="E13" s="10"/>
      <x:c r="F13" s="10"/>
    </x:row>
    <x:row r="14" ht="23" customHeight="1">
      <x:c r="A14" s="10"/>
      <x:c r="B14" s="10"/>
      <x:c r="C14" s="10"/>
      <x:c r="D14" s="10"/>
      <x:c r="E14" s="10"/>
      <x:c r="F14" s="10"/>
    </x:row>
    <x:row r="15" ht="23" customHeight="1">
      <x:c r="A15" s="10"/>
      <x:c r="B15" s="10"/>
      <x:c r="C15" s="10"/>
      <x:c r="D15" s="10"/>
      <x:c r="E15" s="10"/>
      <x:c r="F15" s="10"/>
    </x:row>
    <x:row r="16" ht="23" customHeight="1">
      <x:c r="A16" s="10"/>
      <x:c r="B16" s="10"/>
      <x:c r="C16" s="10"/>
      <x:c r="D16" s="10"/>
      <x:c r="E16" s="10"/>
      <x:c r="F16" s="10"/>
    </x:row>
    <x:row r="17" ht="23" customHeight="1">
      <x:c r="A17" s="10"/>
      <x:c r="B17" s="10"/>
      <x:c r="C17" s="10"/>
      <x:c r="D17" s="10"/>
      <x:c r="E17" s="10"/>
      <x:c r="F17" s="10"/>
    </x:row>
    <x:row r="18" ht="23" customHeight="1">
      <x:c r="A18" s="10"/>
      <x:c r="B18" s="10"/>
      <x:c r="C18" s="10"/>
      <x:c r="D18" s="10"/>
      <x:c r="E18" s="10"/>
      <x:c r="F18" s="10"/>
    </x:row>
    <x:row r="19" ht="23" customHeight="1">
      <x:c r="A19" s="10"/>
      <x:c r="B19" s="10"/>
      <x:c r="C19" s="10"/>
      <x:c r="D19" s="10"/>
      <x:c r="E19" s="10"/>
      <x:c r="F19" s="10"/>
    </x:row>
    <x:row r="20" ht="23" customHeight="1">
      <x:c r="A20" s="10"/>
      <x:c r="B20" s="10"/>
      <x:c r="C20" s="10"/>
      <x:c r="D20" s="10"/>
      <x:c r="E20" s="10"/>
      <x:c r="F20" s="10"/>
    </x:row>
    <x:row r="21" ht="23" customHeight="1">
      <x:c r="A21" s="10"/>
      <x:c r="B21" s="10"/>
      <x:c r="C21" s="10"/>
      <x:c r="D21" s="10"/>
      <x:c r="E21" s="10"/>
      <x:c r="F21" s="10"/>
    </x:row>
    <x:row r="22" ht="23" customHeight="1">
      <x:c r="A22" s="10"/>
      <x:c r="B22" s="10"/>
      <x:c r="C22" s="10"/>
      <x:c r="D22" s="10"/>
      <x:c r="E22" s="10"/>
      <x:c r="F22" s="10"/>
    </x:row>
    <x:row r="23" ht="23" customHeight="1">
      <x:c r="A23" s="10"/>
      <x:c r="B23" s="10"/>
      <x:c r="C23" s="10"/>
      <x:c r="D23" s="10"/>
      <x:c r="E23" s="10"/>
      <x:c r="F23" s="10"/>
    </x:row>
    <x:row r="24" ht="23" customHeight="1">
      <x:c r="A24" s="10"/>
      <x:c r="B24" s="10"/>
      <x:c r="C24" s="10"/>
      <x:c r="D24" s="10"/>
      <x:c r="E24" s="10"/>
      <x:c r="F24" s="10"/>
    </x:row>
    <x:row r="25" ht="23" customHeight="1">
      <x:c r="A25" s="10"/>
      <x:c r="B25" s="10"/>
      <x:c r="C25" s="10"/>
      <x:c r="D25" s="10"/>
      <x:c r="E25" s="10"/>
      <x:c r="F25" s="10"/>
    </x:row>
    <x:row r="26" ht="23" customHeight="1">
      <x:c r="A26" s="10"/>
      <x:c r="B26" s="10"/>
      <x:c r="C26" s="10"/>
      <x:c r="D26" s="10"/>
      <x:c r="E26" s="10"/>
      <x:c r="F26" s="10"/>
    </x:row>
    <x:row r="27" ht="23" customHeight="1">
      <x:c r="A27" s="10"/>
      <x:c r="B27" s="10"/>
      <x:c r="C27" s="10"/>
      <x:c r="D27" s="10"/>
      <x:c r="E27" s="10"/>
      <x:c r="F27" s="10"/>
    </x:row>
    <x:row r="28" ht="23" customHeight="1">
      <x:c r="A28" s="10"/>
      <x:c r="B28" s="10"/>
      <x:c r="C28" s="10"/>
      <x:c r="D28" s="10"/>
      <x:c r="E28" s="10"/>
      <x:c r="F28" s="10"/>
    </x:row>
    <x:row r="29" ht="23" customHeight="1">
      <x:c r="A29" s="10"/>
      <x:c r="B29" s="10"/>
      <x:c r="C29" s="10"/>
      <x:c r="D29" s="10"/>
      <x:c r="E29" s="10"/>
      <x:c r="F29" s="10"/>
    </x:row>
    <x:row r="30" ht="23" customHeight="1">
      <x:c r="A30" s="10"/>
      <x:c r="B30" s="10"/>
      <x:c r="C30" s="10"/>
      <x:c r="D30" s="10"/>
      <x:c r="E30" s="10"/>
      <x:c r="F30" s="10"/>
    </x:row>
    <x:row r="31" ht="23" customHeight="1">
      <x:c r="A31" s="10"/>
      <x:c r="B31" s="10"/>
      <x:c r="C31" s="10"/>
      <x:c r="D31" s="10"/>
      <x:c r="E31" s="10"/>
      <x:c r="F31" s="10"/>
    </x:row>
    <x:row r="32" ht="23" customHeight="1">
      <x:c r="A32" s="10"/>
      <x:c r="B32" s="10"/>
      <x:c r="C32" s="10"/>
      <x:c r="D32" s="10"/>
      <x:c r="E32" s="10"/>
      <x:c r="F32" s="10"/>
    </x:row>
    <x:row r="33" ht="23" customHeight="1">
      <x:c r="A33" s="10"/>
      <x:c r="B33" s="10"/>
      <x:c r="C33" s="10"/>
      <x:c r="D33" s="10"/>
      <x:c r="E33" s="10"/>
      <x:c r="F33" s="10"/>
    </x:row>
    <x:row r="34" ht="23" customHeight="1">
      <x:c r="A34" s="10"/>
      <x:c r="B34" s="10"/>
      <x:c r="C34" s="10"/>
      <x:c r="D34" s="10"/>
      <x:c r="E34" s="10"/>
      <x:c r="F34" s="10"/>
    </x:row>
    <x:row r="35" ht="23" customHeight="1">
      <x:c r="A35" s="10"/>
      <x:c r="B35" s="10"/>
      <x:c r="C35" s="10"/>
      <x:c r="D35" s="10"/>
      <x:c r="E35" s="10"/>
      <x:c r="F35" s="10"/>
    </x:row>
    <x:row r="36" ht="23" customHeight="1">
      <x:c r="A36" s="10"/>
      <x:c r="B36" s="10"/>
      <x:c r="C36" s="10"/>
      <x:c r="D36" s="10"/>
      <x:c r="E36" s="10"/>
      <x:c r="F36" s="10"/>
    </x:row>
    <x:row r="37" ht="23" customHeight="1">
      <x:c r="A37" s="10"/>
      <x:c r="B37" s="10"/>
      <x:c r="C37" s="10"/>
      <x:c r="D37" s="10"/>
      <x:c r="E37" s="10"/>
      <x:c r="F37" s="10"/>
    </x:row>
    <x:row r="38" ht="23" customHeight="1">
      <x:c r="A38" s="10"/>
      <x:c r="B38" s="10"/>
      <x:c r="C38" s="10"/>
      <x:c r="D38" s="10"/>
      <x:c r="E38" s="10"/>
      <x:c r="F38" s="10"/>
    </x:row>
    <x:row r="39" ht="23" customHeight="1">
      <x:c r="A39" s="10"/>
      <x:c r="B39" s="10"/>
      <x:c r="C39" s="10"/>
      <x:c r="D39" s="10"/>
      <x:c r="E39" s="10"/>
      <x:c r="F39" s="10"/>
    </x:row>
    <x:row r="40" ht="23" customHeight="1">
      <x:c r="A40" s="10"/>
      <x:c r="B40" s="10"/>
      <x:c r="C40" s="10"/>
      <x:c r="D40" s="10"/>
      <x:c r="E40" s="10"/>
      <x:c r="F40" s="10"/>
    </x:row>
    <x:row r="41" ht="23" customHeight="1">
      <x:c r="A41" s="10"/>
      <x:c r="B41" s="10"/>
      <x:c r="C41" s="10"/>
      <x:c r="D41" s="10"/>
      <x:c r="E41" s="10"/>
      <x:c r="F41" s="10"/>
    </x:row>
    <x:row r="42" ht="23" customHeight="1">
      <x:c r="A42" s="10"/>
      <x:c r="B42" s="10"/>
      <x:c r="C42" s="10"/>
      <x:c r="D42" s="10"/>
      <x:c r="E42" s="10"/>
      <x:c r="F42" s="10"/>
    </x:row>
    <x:row r="43" ht="23" customHeight="1">
      <x:c r="A43" s="10"/>
      <x:c r="B43" s="10"/>
      <x:c r="C43" s="10"/>
      <x:c r="D43" s="10"/>
      <x:c r="E43" s="10"/>
      <x:c r="F43" s="10"/>
    </x:row>
    <x:row r="44" ht="23" customHeight="1">
      <x:c r="A44" s="10"/>
      <x:c r="B44" s="10"/>
      <x:c r="C44" s="10"/>
      <x:c r="D44" s="10"/>
      <x:c r="E44" s="10"/>
      <x:c r="F44" s="10"/>
    </x:row>
    <x:row r="45" ht="23" customHeight="1">
      <x:c r="A45" s="10"/>
      <x:c r="B45" s="10"/>
      <x:c r="C45" s="10"/>
      <x:c r="D45" s="10"/>
      <x:c r="E45" s="10"/>
      <x:c r="F45" s="10"/>
    </x:row>
    <x:row r="46" ht="23" customHeight="1">
      <x:c r="A46" s="10"/>
      <x:c r="B46" s="10"/>
      <x:c r="C46" s="10"/>
      <x:c r="D46" s="10"/>
      <x:c r="E46" s="10"/>
      <x:c r="F46" s="10"/>
    </x:row>
    <x:row r="47" ht="23" customHeight="1">
      <x:c r="A47" s="10"/>
      <x:c r="B47" s="10"/>
      <x:c r="C47" s="10"/>
      <x:c r="D47" s="10"/>
      <x:c r="E47" s="10"/>
      <x:c r="F47" s="10"/>
    </x:row>
    <x:row r="48" ht="23" customHeight="1">
      <x:c r="A48" s="10"/>
      <x:c r="B48" s="10"/>
      <x:c r="C48" s="10"/>
      <x:c r="D48" s="10"/>
      <x:c r="E48" s="10"/>
      <x:c r="F48" s="10"/>
    </x:row>
    <x:row r="49" ht="23" customHeight="1">
      <x:c r="A49" s="10"/>
      <x:c r="B49" s="10"/>
      <x:c r="C49" s="10"/>
      <x:c r="D49" s="10"/>
      <x:c r="E49" s="10"/>
      <x:c r="F49" s="10"/>
    </x:row>
    <x:row r="50" ht="23" customHeight="1">
      <x:c r="A50" s="10"/>
      <x:c r="B50" s="10"/>
      <x:c r="C50" s="10"/>
      <x:c r="D50" s="10"/>
      <x:c r="E50" s="10"/>
      <x:c r="F50" s="10"/>
    </x:row>
    <x:row r="51" ht="23" customHeight="1">
      <x:c r="A51" s="10"/>
      <x:c r="B51" s="10"/>
      <x:c r="C51" s="10"/>
      <x:c r="D51" s="10"/>
      <x:c r="E51" s="10"/>
      <x:c r="F51" s="10"/>
    </x:row>
    <x:row r="52" ht="23" customHeight="1">
      <x:c r="A52" s="10"/>
      <x:c r="B52" s="10"/>
      <x:c r="C52" s="10"/>
      <x:c r="D52" s="10"/>
      <x:c r="E52" s="10"/>
      <x:c r="F52" s="10"/>
    </x:row>
    <x:row r="53" ht="23" customHeight="1">
      <x:c r="A53" s="10"/>
      <x:c r="B53" s="10"/>
      <x:c r="C53" s="10"/>
      <x:c r="D53" s="10"/>
      <x:c r="E53" s="10"/>
      <x:c r="F53" s="10"/>
    </x:row>
    <x:row r="54" ht="23" customHeight="1">
      <x:c r="A54" s="10"/>
      <x:c r="B54" s="10"/>
      <x:c r="C54" s="10"/>
      <x:c r="D54" s="10"/>
      <x:c r="E54" s="10"/>
      <x:c r="F54" s="10"/>
    </x:row>
    <x:row r="55" ht="23" customHeight="1">
      <x:c r="A55" s="10"/>
      <x:c r="B55" s="10"/>
      <x:c r="C55" s="10"/>
      <x:c r="D55" s="10"/>
      <x:c r="E55" s="10"/>
      <x:c r="F55" s="10"/>
    </x:row>
    <x:row r="56" ht="23" customHeight="1">
      <x:c r="A56" s="10"/>
      <x:c r="B56" s="10"/>
      <x:c r="C56" s="10"/>
      <x:c r="D56" s="10"/>
      <x:c r="E56" s="10"/>
      <x:c r="F56" s="10"/>
    </x:row>
    <x:row r="57" ht="23" customHeight="1">
      <x:c r="A57" s="10"/>
      <x:c r="B57" s="10"/>
      <x:c r="C57" s="10"/>
      <x:c r="D57" s="10"/>
      <x:c r="E57" s="10"/>
      <x:c r="F57" s="10"/>
    </x:row>
    <x:row r="58" ht="23" customHeight="1">
      <x:c r="A58" s="10"/>
      <x:c r="B58" s="10"/>
      <x:c r="C58" s="10"/>
      <x:c r="D58" s="10"/>
      <x:c r="E58" s="10"/>
      <x:c r="F58" s="10"/>
    </x:row>
    <x:row r="59" ht="23" customHeight="1">
      <x:c r="A59" s="10"/>
      <x:c r="B59" s="10"/>
      <x:c r="C59" s="10"/>
      <x:c r="D59" s="10"/>
      <x:c r="E59" s="10"/>
      <x:c r="F59" s="10"/>
    </x:row>
    <x:row r="60" ht="23" customHeight="1">
      <x:c r="A60" s="10"/>
      <x:c r="B60" s="10"/>
      <x:c r="C60" s="10"/>
      <x:c r="D60" s="10"/>
      <x:c r="E60" s="10"/>
      <x:c r="F60" s="10"/>
    </x:row>
    <x:row r="61" ht="23" customHeight="1">
      <x:c r="A61" s="10"/>
      <x:c r="B61" s="10"/>
      <x:c r="C61" s="10"/>
      <x:c r="D61" s="10"/>
      <x:c r="E61" s="10"/>
      <x:c r="F61" s="10"/>
    </x:row>
    <x:row r="62" ht="23" customHeight="1">
      <x:c r="A62" s="10"/>
      <x:c r="B62" s="10"/>
      <x:c r="C62" s="10"/>
      <x:c r="D62" s="10"/>
      <x:c r="E62" s="10"/>
      <x:c r="F62" s="10"/>
    </x:row>
    <x:row r="63" ht="23" customHeight="1">
      <x:c r="A63" s="10"/>
      <x:c r="B63" s="10"/>
      <x:c r="C63" s="10"/>
      <x:c r="D63" s="10"/>
      <x:c r="E63" s="10"/>
      <x:c r="F63" s="10"/>
    </x:row>
    <x:row r="64" ht="23" customHeight="1">
      <x:c r="A64" s="10"/>
      <x:c r="B64" s="10"/>
      <x:c r="C64" s="10"/>
      <x:c r="D64" s="10"/>
      <x:c r="E64" s="10"/>
      <x:c r="F64" s="10"/>
    </x:row>
    <x:row r="65" ht="23" customHeight="1">
      <x:c r="A65" s="10"/>
      <x:c r="B65" s="10"/>
      <x:c r="C65" s="10"/>
      <x:c r="D65" s="10"/>
      <x:c r="E65" s="10"/>
      <x:c r="F65" s="10"/>
    </x:row>
    <x:row r="66" ht="23" customHeight="1">
      <x:c r="A66" s="10"/>
      <x:c r="B66" s="10"/>
      <x:c r="C66" s="10"/>
      <x:c r="D66" s="10"/>
      <x:c r="E66" s="10"/>
      <x:c r="F66" s="10"/>
    </x:row>
    <x:row r="67" ht="23" customHeight="1">
      <x:c r="A67" s="10"/>
      <x:c r="B67" s="10"/>
      <x:c r="C67" s="10"/>
      <x:c r="D67" s="10"/>
      <x:c r="E67" s="10"/>
      <x:c r="F67" s="10"/>
    </x:row>
    <x:row r="68" ht="23" customHeight="1">
      <x:c r="A68" s="10"/>
      <x:c r="B68" s="10"/>
      <x:c r="C68" s="10"/>
      <x:c r="D68" s="10"/>
      <x:c r="E68" s="10"/>
      <x:c r="F68" s="10"/>
    </x:row>
    <x:row r="69" ht="23" customHeight="1">
      <x:c r="A69" s="10"/>
      <x:c r="B69" s="10"/>
      <x:c r="C69" s="10"/>
      <x:c r="D69" s="10"/>
      <x:c r="E69" s="10"/>
      <x:c r="F69" s="10"/>
    </x:row>
    <x:row r="70" ht="23" customHeight="1">
      <x:c r="A70" s="10"/>
      <x:c r="B70" s="10"/>
      <x:c r="C70" s="10"/>
      <x:c r="D70" s="10"/>
      <x:c r="E70" s="10"/>
      <x:c r="F70" s="10"/>
    </x:row>
    <x:row r="71" ht="23" customHeight="1">
      <x:c r="A71" s="10"/>
      <x:c r="B71" s="10"/>
      <x:c r="C71" s="10"/>
      <x:c r="D71" s="10"/>
      <x:c r="E71" s="10"/>
      <x:c r="F71" s="10"/>
    </x:row>
    <x:row r="72" ht="23" customHeight="1">
      <x:c r="A72" s="10"/>
      <x:c r="B72" s="10"/>
      <x:c r="C72" s="10"/>
      <x:c r="D72" s="10"/>
      <x:c r="E72" s="10"/>
      <x:c r="F72" s="10"/>
    </x:row>
    <x:row r="73" ht="23" customHeight="1">
      <x:c r="A73" s="10"/>
      <x:c r="B73" s="10"/>
      <x:c r="C73" s="10"/>
      <x:c r="D73" s="10"/>
      <x:c r="E73" s="10"/>
      <x:c r="F73" s="10"/>
    </x:row>
    <x:row r="74" ht="23" customHeight="1">
      <x:c r="A74" s="10"/>
      <x:c r="B74" s="10"/>
      <x:c r="C74" s="10"/>
      <x:c r="D74" s="10"/>
      <x:c r="E74" s="10"/>
      <x:c r="F74" s="10"/>
    </x:row>
    <x:row r="75" ht="23" customHeight="1">
      <x:c r="A75" s="10"/>
      <x:c r="B75" s="10"/>
      <x:c r="C75" s="10"/>
      <x:c r="D75" s="10"/>
      <x:c r="E75" s="10"/>
      <x:c r="F75" s="10"/>
    </x:row>
    <x:row r="76" ht="23" customHeight="1">
      <x:c r="A76" s="10"/>
      <x:c r="B76" s="10"/>
      <x:c r="C76" s="10"/>
      <x:c r="D76" s="10"/>
      <x:c r="E76" s="10"/>
      <x:c r="F76" s="10"/>
    </x:row>
    <x:row r="77" ht="23" customHeight="1">
      <x:c r="A77" s="10"/>
      <x:c r="B77" s="10"/>
      <x:c r="C77" s="10"/>
      <x:c r="D77" s="10"/>
      <x:c r="E77" s="10"/>
      <x:c r="F77" s="10"/>
    </x:row>
    <x:row r="78" ht="23" customHeight="1">
      <x:c r="A78" s="10"/>
      <x:c r="B78" s="10"/>
      <x:c r="C78" s="10"/>
      <x:c r="D78" s="10"/>
      <x:c r="E78" s="10"/>
      <x:c r="F78" s="10"/>
    </x:row>
    <x:row r="79" ht="23" customHeight="1">
      <x:c r="A79" s="10"/>
      <x:c r="B79" s="10"/>
      <x:c r="C79" s="10"/>
      <x:c r="D79" s="10"/>
      <x:c r="E79" s="10"/>
      <x:c r="F79" s="10"/>
    </x:row>
    <x:row r="80" ht="23" customHeight="1">
      <x:c r="A80" s="10"/>
      <x:c r="B80" s="10"/>
      <x:c r="C80" s="10"/>
      <x:c r="D80" s="10"/>
      <x:c r="E80" s="10"/>
      <x:c r="F80" s="10"/>
    </x:row>
    <x:row r="81" ht="23" customHeight="1">
      <x:c r="A81" s="10"/>
      <x:c r="B81" s="10"/>
      <x:c r="C81" s="10"/>
      <x:c r="D81" s="10"/>
      <x:c r="E81" s="10"/>
      <x:c r="F81" s="10"/>
    </x:row>
    <x:row r="82" ht="23" customHeight="1">
      <x:c r="A82" s="10"/>
      <x:c r="B82" s="10"/>
      <x:c r="C82" s="10"/>
      <x:c r="D82" s="10"/>
      <x:c r="E82" s="10"/>
      <x:c r="F82" s="10"/>
    </x:row>
    <x:row r="83" ht="23" customHeight="1">
      <x:c r="A83" s="10"/>
      <x:c r="B83" s="10"/>
      <x:c r="C83" s="10"/>
      <x:c r="D83" s="10"/>
      <x:c r="E83" s="10"/>
      <x:c r="F83" s="10"/>
    </x:row>
    <x:row r="84" ht="23" customHeight="1">
      <x:c r="A84" s="10"/>
      <x:c r="B84" s="10"/>
      <x:c r="C84" s="10"/>
      <x:c r="D84" s="10"/>
      <x:c r="E84" s="10"/>
      <x:c r="F84" s="10"/>
    </x:row>
    <x:row r="85" ht="23" customHeight="1">
      <x:c r="A85" s="10"/>
      <x:c r="B85" s="10"/>
      <x:c r="C85" s="10"/>
      <x:c r="D85" s="10"/>
      <x:c r="E85" s="10"/>
      <x:c r="F85" s="10"/>
    </x:row>
    <x:row r="86" ht="23" customHeight="1">
      <x:c r="A86" s="10"/>
      <x:c r="B86" s="10"/>
      <x:c r="C86" s="10"/>
      <x:c r="D86" s="10"/>
      <x:c r="E86" s="10"/>
      <x:c r="F86" s="10"/>
    </x:row>
    <x:row r="87" ht="23" customHeight="1">
      <x:c r="A87" s="10"/>
      <x:c r="B87" s="10"/>
      <x:c r="C87" s="10"/>
      <x:c r="D87" s="10"/>
      <x:c r="E87" s="10"/>
      <x:c r="F87" s="10"/>
    </x:row>
    <x:row r="88" ht="23" customHeight="1">
      <x:c r="A88" s="10"/>
      <x:c r="B88" s="10"/>
      <x:c r="C88" s="10"/>
      <x:c r="D88" s="10"/>
      <x:c r="E88" s="10"/>
      <x:c r="F88" s="10"/>
    </x:row>
    <x:row r="89" ht="23" customHeight="1">
      <x:c r="A89" s="10"/>
      <x:c r="B89" s="10"/>
      <x:c r="C89" s="10"/>
      <x:c r="D89" s="10"/>
      <x:c r="E89" s="10"/>
      <x:c r="F89" s="10"/>
    </x:row>
    <x:row r="90" ht="23" customHeight="1">
      <x:c r="A90" s="10"/>
      <x:c r="B90" s="10"/>
      <x:c r="C90" s="10"/>
      <x:c r="D90" s="10"/>
      <x:c r="E90" s="10"/>
      <x:c r="F90" s="10"/>
    </x:row>
    <x:row r="91" ht="23" customHeight="1">
      <x:c r="A91" s="10"/>
      <x:c r="B91" s="10"/>
      <x:c r="C91" s="10"/>
      <x:c r="D91" s="10"/>
      <x:c r="E91" s="10"/>
      <x:c r="F91" s="10"/>
    </x:row>
    <x:row r="92" ht="23" customHeight="1">
      <x:c r="A92" s="10"/>
      <x:c r="B92" s="10"/>
      <x:c r="C92" s="10"/>
      <x:c r="D92" s="10"/>
      <x:c r="E92" s="10"/>
      <x:c r="F92" s="10"/>
    </x:row>
    <x:row r="93" ht="23" customHeight="1">
      <x:c r="A93" s="10"/>
      <x:c r="B93" s="10"/>
      <x:c r="C93" s="10"/>
      <x:c r="D93" s="10"/>
      <x:c r="E93" s="10"/>
      <x:c r="F93" s="10"/>
    </x:row>
    <x:row r="94" ht="23" customHeight="1">
      <x:c r="A94" s="10"/>
      <x:c r="B94" s="10"/>
      <x:c r="C94" s="10"/>
      <x:c r="D94" s="10"/>
      <x:c r="E94" s="10"/>
      <x:c r="F94" s="10"/>
    </x:row>
    <x:row r="95" ht="23" customHeight="1">
      <x:c r="A95" s="10"/>
      <x:c r="B95" s="10"/>
      <x:c r="C95" s="10"/>
      <x:c r="D95" s="10"/>
      <x:c r="E95" s="10"/>
      <x:c r="F95" s="10"/>
    </x:row>
    <x:row r="96" ht="23" customHeight="1">
      <x:c r="A96" s="10"/>
      <x:c r="B96" s="10"/>
      <x:c r="C96" s="10"/>
      <x:c r="D96" s="10"/>
      <x:c r="E96" s="10"/>
      <x:c r="F96" s="10"/>
    </x:row>
    <x:row r="97" ht="23" customHeight="1">
      <x:c r="A97" s="10"/>
      <x:c r="B97" s="10"/>
      <x:c r="C97" s="10"/>
      <x:c r="D97" s="10"/>
      <x:c r="E97" s="10"/>
      <x:c r="F97" s="10"/>
    </x:row>
    <x:row r="98" ht="23" customHeight="1">
      <x:c r="A98" s="10"/>
      <x:c r="B98" s="10"/>
      <x:c r="C98" s="10"/>
      <x:c r="D98" s="10"/>
      <x:c r="E98" s="10"/>
      <x:c r="F98" s="10"/>
    </x:row>
    <x:row r="99" ht="23" customHeight="1">
      <x:c r="A99" s="10"/>
      <x:c r="B99" s="10"/>
      <x:c r="C99" s="10"/>
      <x:c r="D99" s="10"/>
      <x:c r="E99" s="10"/>
      <x:c r="F99" s="10"/>
    </x:row>
    <x:row r="100" ht="23" customHeight="1">
      <x:c r="A100" s="10"/>
      <x:c r="B100" s="10"/>
      <x:c r="C100" s="10"/>
      <x:c r="D100" s="10"/>
      <x:c r="E100" s="10"/>
      <x:c r="F100" s="10"/>
    </x:row>
    <x:row r="101" ht="23" customHeight="1">
      <x:c r="A101" s="10"/>
      <x:c r="B101" s="10"/>
      <x:c r="C101" s="10"/>
      <x:c r="D101" s="10"/>
      <x:c r="E101" s="10"/>
      <x:c r="F101" s="10"/>
    </x:row>
    <x:row r="102" ht="23" customHeight="1">
      <x:c r="A102" s="10"/>
      <x:c r="B102" s="10"/>
      <x:c r="C102" s="10"/>
      <x:c r="D102" s="10"/>
      <x:c r="E102" s="10"/>
      <x:c r="F102" s="10"/>
    </x:row>
    <x:row r="103" ht="23" customHeight="1">
      <x:c r="A103" s="10"/>
      <x:c r="B103" s="10"/>
      <x:c r="C103" s="10"/>
      <x:c r="D103" s="10"/>
      <x:c r="E103" s="10"/>
      <x:c r="F103" s="10"/>
    </x:row>
    <x:row r="104" ht="23" customHeight="1">
      <x:c r="A104" s="10"/>
      <x:c r="B104" s="10"/>
      <x:c r="C104" s="10"/>
      <x:c r="D104" s="10"/>
      <x:c r="E104" s="10"/>
      <x:c r="F104" s="10"/>
    </x:row>
    <x:row r="105" ht="23" customHeight="1">
      <x:c r="A105" s="10"/>
      <x:c r="B105" s="10"/>
      <x:c r="C105" s="10"/>
      <x:c r="D105" s="10"/>
      <x:c r="E105" s="10"/>
      <x:c r="F105" s="10"/>
    </x:row>
    <x:row r="106" ht="23" customHeight="1">
      <x:c r="A106" s="10"/>
      <x:c r="B106" s="10"/>
      <x:c r="C106" s="10"/>
      <x:c r="D106" s="10"/>
      <x:c r="E106" s="10"/>
      <x:c r="F106" s="10"/>
    </x:row>
  </x:sheetData>
  <x:pageMargins left="0.7" right="0.7" top="0.75" bottom="0.75" header="0.3" footer="0.3"/>
  <x:tableParts count="1">
    <x:tablePart xmlns:r="http://schemas.openxmlformats.org/officeDocument/2006/relationships" r:id="Rb385c9611aae4170"/>
  </x:tableParts>
</x:worksheet>
</file>

<file path=xl/worksheets/sheet7.xml><?xml version="1.0" encoding="utf-8"?>
<x:worksheet xmlns:x="http://schemas.openxmlformats.org/spreadsheetml/2006/main">
  <x:sheetPr>
    <x:tabColor rgb="FF8295A7"/>
  </x:sheetPr>
  <x:sheetViews>
    <x:sheetView showGridLines="0" workbookViewId="0"/>
  </x:sheetViews>
  <x:sheetFormatPr defaultRowHeight="15"/>
  <x:cols>
    <x:col min="1" max="1" width="4" hidden="0" customWidth="1"/>
    <x:col min="2" max="2" width="31" hidden="0" customWidth="1"/>
    <x:col min="3" max="3" width="95" hidden="0" customWidth="1"/>
  </x:cols>
  <x:sheetData>
    <x:row r="1">
      <x:c r="A1" s="32"/>
      <x:c r="B1" s="32"/>
      <x:c r="C1" s="32"/>
      <x:c r="D1" s="32"/>
      <x:c r="E1" s="32"/>
      <x:c r="F1" s="32"/>
      <x:c r="G1" s="32"/>
      <x:c r="H1" s="32"/>
    </x:row>
    <x:row r="2">
      <x:c r="A2" s="32"/>
      <x:c r="B2" s="33" t="str">
        <x:v>steXai  GUIDA RAPIDA</x:v>
      </x:c>
      <x:c r="C2" s="32"/>
      <x:c r="D2" s="32"/>
      <x:c r="E2" s="32"/>
      <x:c r="F2" s="32"/>
      <x:c r="G2" s="32"/>
      <x:c r="H2" s="32"/>
    </x:row>
    <x:row r="3">
      <x:c r="A3" s="32"/>
      <x:c r="B3" s="32"/>
      <x:c r="C3" s="32"/>
      <x:c r="D3" s="32"/>
      <x:c r="E3" s="32"/>
      <x:c r="F3" s="32"/>
      <x:c r="G3" s="32"/>
      <x:c r="H3" s="32"/>
    </x:row>
    <x:row r="4">
      <x:c r="A4" s="32"/>
      <x:c r="B4" s="35" t="str">
        <x:v>Come iniziare</x:v>
      </x:c>
      <x:c r="C4" s="34"/>
      <x:c r="D4" s="32"/>
      <x:c r="E4" s="32"/>
      <x:c r="F4" s="32"/>
      <x:c r="G4" s="32"/>
      <x:c r="H4" s="32"/>
    </x:row>
    <x:row r="5">
      <x:c r="A5" s="32"/>
      <x:c r="B5" s="32"/>
      <x:c r="C5" s="32"/>
      <x:c r="D5" s="32"/>
      <x:c r="E5" s="32"/>
      <x:c r="F5" s="32"/>
      <x:c r="G5" s="32"/>
      <x:c r="H5" s="32"/>
    </x:row>
    <x:row r="6" ht="31" customHeight="1">
      <x:c r="A6" s="32"/>
      <x:c r="B6" s="36" t="str">
        <x:v>1. Elimina la demo</x:v>
      </x:c>
      <x:c r="C6" s="32" t="str">
        <x:v>Nei fogli Corsi, Partecipanti, Iscrizioni, Pagamenti e Spese sostituisci i dati inventati nelle prime righe. Non cancellare le colonne verdi con formule.</x:v>
      </x:c>
      <x:c r="D6" s="32"/>
      <x:c r="E6" s="32"/>
      <x:c r="F6" s="32"/>
      <x:c r="G6" s="32"/>
      <x:c r="H6" s="32"/>
    </x:row>
    <x:row r="7" ht="31" customHeight="1">
      <x:c r="A7" s="32"/>
      <x:c r="B7" s="36" t="str">
        <x:v>2. Registra i corsi</x:v>
      </x:c>
      <x:c r="C7" s="32" t="str">
        <x:v>Compila ID_Corso, Titolo, Date, Prezzo_Standard e Capienza. Ogni ID deve essere univoco, ad esempio C004.</x:v>
      </x:c>
      <x:c r="D7" s="32"/>
      <x:c r="E7" s="32"/>
      <x:c r="F7" s="32"/>
      <x:c r="G7" s="32"/>
      <x:c r="H7" s="32"/>
    </x:row>
    <x:row r="8" ht="31" customHeight="1">
      <x:c r="A8" s="32"/>
      <x:c r="B8" s="36" t="str">
        <x:v>3. Registra gli allievi</x:v>
      </x:c>
      <x:c r="C8" s="32" t="str">
        <x:v>Inserisci ogni persona una sola volta in Partecipanti; assegna un ID_Partecipante univoco.</x:v>
      </x:c>
      <x:c r="D8" s="32"/>
      <x:c r="E8" s="32"/>
      <x:c r="F8" s="32"/>
      <x:c r="G8" s="32"/>
      <x:c r="H8" s="32"/>
    </x:row>
    <x:row r="9" ht="31" customHeight="1">
      <x:c r="A9" s="32"/>
      <x:c r="B9" s="36" t="str">
        <x:v>4. Crea le iscrizioni</x:v>
      </x:c>
      <x:c r="C9" s="32" t="str">
        <x:v>Per ogni corso/allievo crea una riga con ID_Iscrizione, ID_Corso, ID_Partecipante, Quota_Concordata e Scadenza.</x:v>
      </x:c>
      <x:c r="D9" s="32"/>
      <x:c r="E9" s="32"/>
      <x:c r="F9" s="32"/>
      <x:c r="G9" s="32"/>
      <x:c r="H9" s="32"/>
    </x:row>
    <x:row r="10" ht="31" customHeight="1">
      <x:c r="A10" s="32"/>
      <x:c r="B10" s="36" t="str">
        <x:v>5. Registra gli incassi</x:v>
      </x:c>
      <x:c r="C10" s="32" t="str">
        <x:v>In Pagamenti usa una riga distinta per ciascun acconto o saldo, associandola all’ID_Iscrizione corretto.</x:v>
      </x:c>
      <x:c r="D10" s="32"/>
      <x:c r="E10" s="32"/>
      <x:c r="F10" s="32"/>
      <x:c r="G10" s="32"/>
      <x:c r="H10" s="32"/>
    </x:row>
    <x:row r="11" ht="31" customHeight="1">
      <x:c r="A11" s="32"/>
      <x:c r="B11" s="36" t="str">
        <x:v>6. Registra le spese</x:v>
      </x:c>
      <x:c r="C11" s="32" t="str">
        <x:v>In Spese inserisci pagamenti e costi effettivi con ID_Corso e categoria. Evita di attribuire lo stesso costo più volte.</x:v>
      </x:c>
      <x:c r="D11" s="32"/>
      <x:c r="E11" s="32"/>
      <x:c r="F11" s="32"/>
      <x:c r="G11" s="32"/>
      <x:c r="H11" s="32"/>
    </x:row>
    <x:row r="12" ht="31" customHeight="1">
      <x:c r="A12" s="32"/>
      <x:c r="B12" s="36" t="str">
        <x:v>7. Controlla il riepilogo</x:v>
      </x:c>
      <x:c r="C12" s="32" t="str">
        <x:v>La dashboard mostra incassi, residui, quote scadute, spese, saldi per corso e andamento dei mesi. Modifica l’anno in C40.</x:v>
      </x:c>
      <x:c r="D12" s="32"/>
      <x:c r="E12" s="32"/>
      <x:c r="F12" s="32"/>
      <x:c r="G12" s="32"/>
      <x:c r="H12" s="32"/>
    </x:row>
    <x:row r="13" ht="31" customHeight="1">
      <x:c r="A13" s="32"/>
      <x:c r="B13" s="36" t="str">
        <x:v>8. Risolvi gli avvisi</x:v>
      </x:c>
      <x:c r="C13" s="32" t="str">
        <x:v>Filtra le colonne Controllo e Stato_Pagamento: VERIFICA o SCADUTO richiedono attenzione.</x:v>
      </x:c>
      <x:c r="D13" s="32"/>
      <x:c r="E13" s="32"/>
      <x:c r="F13" s="32"/>
      <x:c r="G13" s="32"/>
      <x:c r="H13" s="32"/>
    </x:row>
    <x:row r="14" ht="31" customHeight="1">
      <x:c r="A14" s="32"/>
      <x:c r="B14" s="36" t="str">
        <x:v>9. Nuove righe</x:v>
      </x:c>
      <x:c r="C14" s="32" t="str">
        <x:v>Sono predisposte 40 righe corso, 100 partecipanti, 140 iscrizioni, 240 pagamenti, 140 spese. Se servono altre righe, espandi le tabelle e copia le formule.</x:v>
      </x:c>
      <x:c r="D14" s="32"/>
      <x:c r="E14" s="32"/>
      <x:c r="F14" s="32"/>
      <x:c r="G14" s="32"/>
      <x:c r="H14" s="32"/>
    </x:row>
    <x:row r="15" ht="31" customHeight="1">
      <x:c r="A15" s="32"/>
      <x:c r="B15" s="36" t="str">
        <x:v>10. Copia di sicurezza</x:v>
      </x:c>
      <x:c r="C15" s="32" t="str">
        <x:v>Salva copie periodiche in un luogo protetto; limita l’accesso ai dati personali e non condividere l’anagrafica con IA non autorizzate.</x:v>
      </x:c>
      <x:c r="D15" s="32"/>
      <x:c r="E15" s="32"/>
      <x:c r="F15" s="32"/>
      <x:c r="G15" s="32"/>
      <x:c r="H15" s="32"/>
    </x:row>
    <x:row r="16">
      <x:c r="A16" s="32"/>
      <x:c r="B16" s="32"/>
      <x:c r="C16" s="32"/>
      <x:c r="D16" s="32"/>
      <x:c r="E16" s="32"/>
      <x:c r="F16" s="32"/>
      <x:c r="G16" s="32"/>
      <x:c r="H16" s="32"/>
    </x:row>
    <x:row r="17">
      <x:c r="A17" s="32"/>
      <x:c r="B17" s="32"/>
      <x:c r="C17" s="32"/>
      <x:c r="D17" s="32"/>
      <x:c r="E17" s="32"/>
      <x:c r="F17" s="32"/>
      <x:c r="G17" s="32"/>
      <x:c r="H17" s="32"/>
    </x:row>
    <x:row r="18">
      <x:c r="A18" s="32"/>
      <x:c r="B18" s="37" t="str">
        <x:v>Cosa calcola il file</x:v>
      </x:c>
      <x:c r="C18" s="32"/>
      <x:c r="D18" s="32"/>
      <x:c r="E18" s="32"/>
      <x:c r="F18" s="32"/>
      <x:c r="G18" s="32"/>
      <x:c r="H18" s="32"/>
    </x:row>
    <x:row r="19">
      <x:c r="A19" s="32"/>
      <x:c r="B19" s="32"/>
      <x:c r="C19" s="32"/>
      <x:c r="D19" s="32"/>
      <x:c r="E19" s="32"/>
      <x:c r="F19" s="32"/>
      <x:c r="G19" s="32"/>
      <x:c r="H19" s="32"/>
    </x:row>
    <x:row r="20" ht="28" customHeight="1">
      <x:c r="A20" s="32"/>
      <x:c r="B20" s="36" t="str">
        <x:v>Quote concordate</x:v>
      </x:c>
      <x:c r="C20" s="32" t="str">
        <x:v>Somma degli importi dovuti per iscrizione, anche quando non ancora pagati.</x:v>
      </x:c>
      <x:c r="D20" s="32"/>
      <x:c r="E20" s="32"/>
      <x:c r="F20" s="32"/>
      <x:c r="G20" s="32"/>
      <x:c r="H20" s="32"/>
    </x:row>
    <x:row r="21" ht="28" customHeight="1">
      <x:c r="A21" s="32"/>
      <x:c r="B21" s="36" t="str">
        <x:v>Incassato</x:v>
      </x:c>
      <x:c r="C21" s="32" t="str">
        <x:v>Somma di acconti e saldi effettivamente registrati.</x:v>
      </x:c>
      <x:c r="D21" s="32"/>
      <x:c r="E21" s="32"/>
      <x:c r="F21" s="32"/>
      <x:c r="G21" s="32"/>
      <x:c r="H21" s="32"/>
    </x:row>
    <x:row r="22" ht="28" customHeight="1">
      <x:c r="A22" s="32"/>
      <x:c r="B22" s="36" t="str">
        <x:v>Residuo</x:v>
      </x:c>
      <x:c r="C22" s="32" t="str">
        <x:v>Quota concordata meno incassi ricevuti: se negativa, segnala un’eccedenza.</x:v>
      </x:c>
      <x:c r="D22" s="32"/>
      <x:c r="E22" s="32"/>
      <x:c r="F22" s="32"/>
      <x:c r="G22" s="32"/>
      <x:c r="H22" s="32"/>
    </x:row>
    <x:row r="23" ht="28" customHeight="1">
      <x:c r="A23" s="32"/>
      <x:c r="B23" s="36" t="str">
        <x:v>Scaduto</x:v>
      </x:c>
      <x:c r="C23" s="32" t="str">
        <x:v>Residuo positivo con data di scadenza anteriore alla data odierna.</x:v>
      </x:c>
      <x:c r="D23" s="32"/>
      <x:c r="E23" s="32"/>
      <x:c r="F23" s="32"/>
      <x:c r="G23" s="32"/>
      <x:c r="H23" s="32"/>
    </x:row>
    <x:row r="24" ht="28" customHeight="1">
      <x:c r="A24" s="32"/>
      <x:c r="B24" s="36" t="str">
        <x:v>Saldo di cassa</x:v>
      </x:c>
      <x:c r="C24" s="32" t="str">
        <x:v>Incassi ricevuti meno spese pagate per il corso. Non è un utile fiscale.</x:v>
      </x:c>
      <x:c r="D24" s="32"/>
      <x:c r="E24" s="32"/>
      <x:c r="F24" s="32"/>
      <x:c r="G24" s="32"/>
      <x:c r="H24" s="32"/>
    </x:row>
    <x:row r="25" ht="28" customHeight="1">
      <x:c r="A25" s="32"/>
      <x:c r="B25" s="36" t="str">
        <x:v>Riconciliazioni</x:v>
      </x:c>
      <x:c r="C25" s="32" t="str">
        <x:v>Differenze tra i registri di incassi/spese e gli importi attribuiti ai corsi. Idealmente zero.</x:v>
      </x:c>
      <x:c r="D25" s="32"/>
      <x:c r="E25" s="32"/>
      <x:c r="F25" s="32"/>
      <x:c r="G25" s="32"/>
      <x:c r="H25" s="32"/>
    </x:row>
    <x:row r="26">
      <x:c r="A26" s="32"/>
      <x:c r="B26" s="32"/>
      <x:c r="C26" s="32"/>
      <x:c r="D26" s="32"/>
      <x:c r="E26" s="32"/>
      <x:c r="F26" s="32"/>
      <x:c r="G26" s="32"/>
      <x:c r="H26" s="32"/>
    </x:row>
    <x:row r="27">
      <x:c r="A27" s="32"/>
      <x:c r="B27" s="32"/>
      <x:c r="C27" s="32"/>
      <x:c r="D27" s="32"/>
      <x:c r="E27" s="32"/>
      <x:c r="F27" s="32"/>
      <x:c r="G27" s="32"/>
      <x:c r="H27" s="32"/>
    </x:row>
    <x:row r="28">
      <x:c r="A28" s="32"/>
      <x:c r="B28" s="32"/>
      <x:c r="C28" s="32"/>
      <x:c r="D28" s="32"/>
      <x:c r="E28" s="32"/>
      <x:c r="F28" s="32"/>
      <x:c r="G28" s="32"/>
      <x:c r="H28" s="32"/>
    </x:row>
    <x:row r="29">
      <x:c r="A29" s="32"/>
      <x:c r="B29" s="38" t="str">
        <x:v>Uso del file</x:v>
      </x:c>
      <x:c r="C29" s="38" t="str">
        <x:v>Strumento gestionale interno; non sostituisce la contabilità fiscale, le fatture o il parere del commercialista.</x:v>
      </x:c>
      <x:c r="D29" s="32"/>
      <x:c r="E29" s="32"/>
      <x:c r="F29" s="32"/>
      <x:c r="G29" s="32"/>
      <x:c r="H29" s="32"/>
    </x:row>
    <x:row r="30">
      <x:c r="A30" s="32"/>
      <x:c r="B30" s="32"/>
      <x:c r="C30" s="32"/>
      <x:c r="D30" s="32"/>
      <x:c r="E30" s="32"/>
      <x:c r="F30" s="32"/>
      <x:c r="G30" s="32"/>
      <x:c r="H30" s="32"/>
    </x:row>
    <x:row r="31">
      <x:c r="A31" s="32"/>
      <x:c r="B31" s="32"/>
      <x:c r="C31" s="32"/>
      <x:c r="D31" s="32"/>
      <x:c r="E31" s="32"/>
      <x:c r="F31" s="32"/>
      <x:c r="G31" s="32"/>
      <x:c r="H31" s="32"/>
    </x:row>
    <x:row r="32">
      <x:c r="A32" s="32"/>
      <x:c r="B32" s="32"/>
      <x:c r="C32" s="32"/>
      <x:c r="D32" s="32"/>
      <x:c r="E32" s="32"/>
      <x:c r="F32" s="32"/>
      <x:c r="G32" s="32"/>
      <x:c r="H32" s="32"/>
    </x:row>
    <x:row r="33">
      <x:c r="A33" s="32"/>
      <x:c r="B33" s="32"/>
      <x:c r="C33" s="32"/>
      <x:c r="D33" s="32"/>
      <x:c r="E33" s="32"/>
      <x:c r="F33" s="32"/>
      <x:c r="G33" s="32"/>
      <x:c r="H33" s="32"/>
    </x:row>
    <x:row r="34">
      <x:c r="A34" s="32"/>
      <x:c r="B34" s="32"/>
      <x:c r="C34" s="32"/>
      <x:c r="D34" s="32"/>
      <x:c r="E34" s="32"/>
      <x:c r="F34" s="32"/>
      <x:c r="G34" s="32"/>
      <x:c r="H34" s="32"/>
    </x:row>
    <x:row r="35">
      <x:c r="A35" s="32"/>
      <x:c r="B35" s="32"/>
      <x:c r="C35" s="32"/>
      <x:c r="D35" s="32"/>
      <x:c r="E35" s="32"/>
      <x:c r="F35" s="32"/>
      <x:c r="G35" s="32"/>
      <x:c r="H35" s="32"/>
    </x:row>
    <x:row r="36">
      <x:c r="A36" s="32"/>
      <x:c r="B36" s="32"/>
      <x:c r="C36" s="32"/>
      <x:c r="D36" s="32"/>
      <x:c r="E36" s="32"/>
      <x:c r="F36" s="32"/>
      <x:c r="G36" s="32"/>
      <x:c r="H36" s="32"/>
    </x:row>
  </x:sheetData>
  <x:pageMargins left="0.7" right="0.7" top="0.75" bottom="0.75" header="0.3" footer="0.3"/>
</x:worksheet>
</file>